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janbs\OneDrive\ETH Stoff\FS Semester\Biologie II\"/>
    </mc:Choice>
  </mc:AlternateContent>
  <xr:revisionPtr revIDLastSave="0" documentId="8_{D4534E18-D282-4CBC-90FB-7BA531C85857}" xr6:coauthVersionLast="47" xr6:coauthVersionMax="47" xr10:uidLastSave="{00000000-0000-0000-0000-000000000000}"/>
  <bookViews>
    <workbookView xWindow="-98" yWindow="-98" windowWidth="21795" windowHeight="12975" firstSheet="1" activeTab="3" xr2:uid="{00000000-000D-0000-FFFF-FFFF00000000}"/>
  </bookViews>
  <sheets>
    <sheet name="Daten_Wehrenbach_2024" sheetId="2" r:id="rId1"/>
    <sheet name="2_Daten_transponiert" sheetId="3" r:id="rId2"/>
    <sheet name="Auswertung 1" sheetId="4" r:id="rId3"/>
    <sheet name="Auswertung 2" sheetId="6" r:id="rId4"/>
  </sheets>
  <definedNames>
    <definedName name="_xlnm._FilterDatabase" localSheetId="0" hidden="1">Daten_Wehrenbach_2024!$A$1:$AD$69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2" l="1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H70" i="2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B3" i="4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H68" i="2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H68" i="3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E67" i="3"/>
  <c r="AD67" i="3"/>
  <c r="AC67" i="3"/>
  <c r="AB67" i="3"/>
  <c r="AA67" i="3"/>
  <c r="AE66" i="3"/>
  <c r="AD66" i="3"/>
  <c r="AC66" i="3"/>
  <c r="AB66" i="3"/>
  <c r="AA66" i="3"/>
  <c r="AE65" i="3"/>
  <c r="AD65" i="3"/>
  <c r="AC65" i="3"/>
  <c r="AB65" i="3"/>
  <c r="AA65" i="3"/>
  <c r="AE64" i="3"/>
  <c r="AD64" i="3"/>
  <c r="AC64" i="3"/>
  <c r="AB64" i="3"/>
  <c r="AA64" i="3"/>
  <c r="AE63" i="3"/>
  <c r="AD63" i="3"/>
  <c r="AC63" i="3"/>
  <c r="AB63" i="3"/>
  <c r="AA63" i="3"/>
  <c r="AE62" i="3"/>
  <c r="AD62" i="3"/>
  <c r="AC62" i="3"/>
  <c r="AB62" i="3"/>
  <c r="AA62" i="3"/>
  <c r="AE61" i="3"/>
  <c r="AD61" i="3"/>
  <c r="AC61" i="3"/>
  <c r="AB61" i="3"/>
  <c r="AA61" i="3"/>
  <c r="AE60" i="3"/>
  <c r="AD60" i="3"/>
  <c r="AC60" i="3"/>
  <c r="AB60" i="3"/>
  <c r="AA60" i="3"/>
  <c r="AE59" i="3"/>
  <c r="AD59" i="3"/>
  <c r="AC59" i="3"/>
  <c r="AB59" i="3"/>
  <c r="AA59" i="3"/>
  <c r="AE58" i="3"/>
  <c r="AD58" i="3"/>
  <c r="AC58" i="3"/>
  <c r="AB58" i="3"/>
  <c r="AA58" i="3"/>
  <c r="AE57" i="3"/>
  <c r="AD57" i="3"/>
  <c r="AC57" i="3"/>
  <c r="AB57" i="3"/>
  <c r="AA57" i="3"/>
  <c r="AE56" i="3"/>
  <c r="AD56" i="3"/>
  <c r="AC56" i="3"/>
  <c r="AB56" i="3"/>
  <c r="AA56" i="3"/>
  <c r="AE55" i="3"/>
  <c r="AD55" i="3"/>
  <c r="AC55" i="3"/>
  <c r="AB55" i="3"/>
  <c r="AA55" i="3"/>
  <c r="AE54" i="3"/>
  <c r="AD54" i="3"/>
  <c r="AC54" i="3"/>
  <c r="AB54" i="3"/>
  <c r="AA54" i="3"/>
  <c r="AE53" i="3"/>
  <c r="AD53" i="3"/>
  <c r="AC53" i="3"/>
  <c r="AB53" i="3"/>
  <c r="AA53" i="3"/>
  <c r="AE52" i="3"/>
  <c r="AD52" i="3"/>
  <c r="AC52" i="3"/>
  <c r="AB52" i="3"/>
  <c r="AA52" i="3"/>
  <c r="AE51" i="3"/>
  <c r="AD51" i="3"/>
  <c r="AC51" i="3"/>
  <c r="AB51" i="3"/>
  <c r="AA51" i="3"/>
  <c r="AE50" i="3"/>
  <c r="AD50" i="3"/>
  <c r="AC50" i="3"/>
  <c r="AB50" i="3"/>
  <c r="AA50" i="3"/>
  <c r="AE49" i="3"/>
  <c r="AD49" i="3"/>
  <c r="AC49" i="3"/>
  <c r="AB49" i="3"/>
  <c r="AA49" i="3"/>
  <c r="AE48" i="3"/>
  <c r="AD48" i="3"/>
  <c r="AC48" i="3"/>
  <c r="AB48" i="3"/>
  <c r="AA48" i="3"/>
  <c r="AE47" i="3"/>
  <c r="AD47" i="3"/>
  <c r="AC47" i="3"/>
  <c r="AB47" i="3"/>
  <c r="AA47" i="3"/>
  <c r="AE46" i="3"/>
  <c r="AD46" i="3"/>
  <c r="AC46" i="3"/>
  <c r="AB46" i="3"/>
  <c r="AA46" i="3"/>
  <c r="AE45" i="3"/>
  <c r="AD45" i="3"/>
  <c r="AC45" i="3"/>
  <c r="AB45" i="3"/>
  <c r="AA45" i="3"/>
  <c r="AE44" i="3"/>
  <c r="AD44" i="3"/>
  <c r="AC44" i="3"/>
  <c r="AB44" i="3"/>
  <c r="AA44" i="3"/>
  <c r="AE43" i="3"/>
  <c r="AD43" i="3"/>
  <c r="AC43" i="3"/>
  <c r="AB43" i="3"/>
  <c r="AA43" i="3"/>
  <c r="AE42" i="3"/>
  <c r="AD42" i="3"/>
  <c r="AC42" i="3"/>
  <c r="AB42" i="3"/>
  <c r="AA42" i="3"/>
  <c r="AE41" i="3"/>
  <c r="AD41" i="3"/>
  <c r="AC41" i="3"/>
  <c r="AB41" i="3"/>
  <c r="AA41" i="3"/>
  <c r="AE40" i="3"/>
  <c r="AD40" i="3"/>
  <c r="AC40" i="3"/>
  <c r="AB40" i="3"/>
  <c r="AA40" i="3"/>
  <c r="AE39" i="3"/>
  <c r="AD39" i="3"/>
  <c r="AC39" i="3"/>
  <c r="AB39" i="3"/>
  <c r="AA39" i="3"/>
  <c r="AE38" i="3"/>
  <c r="AD38" i="3"/>
  <c r="AC38" i="3"/>
  <c r="AB38" i="3"/>
  <c r="AA38" i="3"/>
  <c r="AE37" i="3"/>
  <c r="AD37" i="3"/>
  <c r="AC37" i="3"/>
  <c r="AB37" i="3"/>
  <c r="AA37" i="3"/>
  <c r="AE36" i="3"/>
  <c r="AD36" i="3"/>
  <c r="AC36" i="3"/>
  <c r="AB36" i="3"/>
  <c r="AA36" i="3"/>
  <c r="AE35" i="3"/>
  <c r="AD35" i="3"/>
  <c r="AC35" i="3"/>
  <c r="AB35" i="3"/>
  <c r="AA35" i="3"/>
  <c r="AE34" i="3"/>
  <c r="AD34" i="3"/>
  <c r="AC34" i="3"/>
  <c r="AB34" i="3"/>
  <c r="AA34" i="3"/>
  <c r="AE33" i="3"/>
  <c r="AD33" i="3"/>
  <c r="AC33" i="3"/>
  <c r="AB33" i="3"/>
  <c r="AA33" i="3"/>
  <c r="AE32" i="3"/>
  <c r="AD32" i="3"/>
  <c r="AC32" i="3"/>
  <c r="AB32" i="3"/>
  <c r="AA32" i="3"/>
  <c r="AE31" i="3"/>
  <c r="AD31" i="3"/>
  <c r="AC31" i="3"/>
  <c r="AB31" i="3"/>
  <c r="AA31" i="3"/>
  <c r="AE30" i="3"/>
  <c r="AD30" i="3"/>
  <c r="AC30" i="3"/>
  <c r="AB30" i="3"/>
  <c r="AA30" i="3"/>
  <c r="AE29" i="3"/>
  <c r="AD29" i="3"/>
  <c r="AC29" i="3"/>
  <c r="AB29" i="3"/>
  <c r="AA29" i="3"/>
  <c r="AE28" i="3"/>
  <c r="AD28" i="3"/>
  <c r="AC28" i="3"/>
  <c r="AB28" i="3"/>
  <c r="AA28" i="3"/>
  <c r="AE27" i="3"/>
  <c r="AD27" i="3"/>
  <c r="AC27" i="3"/>
  <c r="AB27" i="3"/>
  <c r="AA27" i="3"/>
  <c r="AE26" i="3"/>
  <c r="AD26" i="3"/>
  <c r="AC26" i="3"/>
  <c r="AB26" i="3"/>
  <c r="AA26" i="3"/>
  <c r="AE25" i="3"/>
  <c r="AD25" i="3"/>
  <c r="AC25" i="3"/>
  <c r="AB25" i="3"/>
  <c r="AA25" i="3"/>
  <c r="AE24" i="3"/>
  <c r="AD24" i="3"/>
  <c r="AC24" i="3"/>
  <c r="AB24" i="3"/>
  <c r="AA24" i="3"/>
  <c r="AE23" i="3"/>
  <c r="AD23" i="3"/>
  <c r="AC23" i="3"/>
  <c r="AB23" i="3"/>
  <c r="AA23" i="3"/>
  <c r="AE22" i="3"/>
  <c r="AD22" i="3"/>
  <c r="AC22" i="3"/>
  <c r="AB22" i="3"/>
  <c r="AA22" i="3"/>
  <c r="AE21" i="3"/>
  <c r="AD21" i="3"/>
  <c r="AC21" i="3"/>
  <c r="AB21" i="3"/>
  <c r="AA21" i="3"/>
  <c r="AE20" i="3"/>
  <c r="AD20" i="3"/>
  <c r="AC20" i="3"/>
  <c r="AB20" i="3"/>
  <c r="AA20" i="3"/>
  <c r="AE19" i="3"/>
  <c r="AD19" i="3"/>
  <c r="AC19" i="3"/>
  <c r="AB19" i="3"/>
  <c r="AA19" i="3"/>
  <c r="AE18" i="3"/>
  <c r="AD18" i="3"/>
  <c r="AC18" i="3"/>
  <c r="AB18" i="3"/>
  <c r="AA18" i="3"/>
  <c r="AE17" i="3"/>
  <c r="AD17" i="3"/>
  <c r="AC17" i="3"/>
  <c r="AB17" i="3"/>
  <c r="AA17" i="3"/>
  <c r="AE16" i="3"/>
  <c r="AD16" i="3"/>
  <c r="AC16" i="3"/>
  <c r="AB16" i="3"/>
  <c r="AA16" i="3"/>
  <c r="AE15" i="3"/>
  <c r="AD15" i="3"/>
  <c r="AC15" i="3"/>
  <c r="AB15" i="3"/>
  <c r="AA15" i="3"/>
  <c r="AE14" i="3"/>
  <c r="AD14" i="3"/>
  <c r="AC14" i="3"/>
  <c r="AB14" i="3"/>
  <c r="AA14" i="3"/>
  <c r="AE13" i="3"/>
  <c r="AD13" i="3"/>
  <c r="AC13" i="3"/>
  <c r="AB13" i="3"/>
  <c r="AA13" i="3"/>
  <c r="AE12" i="3"/>
  <c r="AD12" i="3"/>
  <c r="AC12" i="3"/>
  <c r="AB12" i="3"/>
  <c r="AA12" i="3"/>
  <c r="AE11" i="3"/>
  <c r="AD11" i="3"/>
  <c r="AC11" i="3"/>
  <c r="AB11" i="3"/>
  <c r="AA11" i="3"/>
  <c r="AE10" i="3"/>
  <c r="AD10" i="3"/>
  <c r="AC10" i="3"/>
  <c r="AB10" i="3"/>
  <c r="AA10" i="3"/>
  <c r="AE9" i="3"/>
  <c r="AD9" i="3"/>
  <c r="AC9" i="3"/>
  <c r="AB9" i="3"/>
  <c r="AA9" i="3"/>
  <c r="AE8" i="3"/>
  <c r="AD8" i="3"/>
  <c r="AC8" i="3"/>
  <c r="AB8" i="3"/>
  <c r="AA8" i="3"/>
  <c r="AE7" i="3"/>
  <c r="AD7" i="3"/>
  <c r="AC7" i="3"/>
  <c r="AB7" i="3"/>
  <c r="AA7" i="3"/>
  <c r="AE6" i="3"/>
  <c r="AD6" i="3"/>
  <c r="AC6" i="3"/>
  <c r="AB6" i="3"/>
  <c r="AA6" i="3"/>
  <c r="AE5" i="3"/>
  <c r="AD5" i="3"/>
  <c r="AC5" i="3"/>
  <c r="AB5" i="3"/>
  <c r="AA5" i="3"/>
  <c r="AE4" i="3"/>
  <c r="AD4" i="3"/>
  <c r="AC4" i="3"/>
  <c r="AB4" i="3"/>
  <c r="AA4" i="3"/>
  <c r="AE3" i="3"/>
  <c r="AD3" i="3"/>
  <c r="AC3" i="3"/>
  <c r="AB3" i="3"/>
  <c r="AA3" i="3"/>
  <c r="AE2" i="3"/>
  <c r="AD2" i="3"/>
  <c r="AC2" i="3"/>
  <c r="AB2" i="3"/>
  <c r="AA2" i="3"/>
  <c r="B14" i="4" l="1"/>
  <c r="E14" i="4"/>
  <c r="Q14" i="4"/>
  <c r="G14" i="4"/>
  <c r="S14" i="4"/>
  <c r="L14" i="4"/>
  <c r="C14" i="4"/>
  <c r="O14" i="4"/>
  <c r="D14" i="4"/>
  <c r="P14" i="4"/>
  <c r="H14" i="4"/>
  <c r="T14" i="4"/>
  <c r="M14" i="4"/>
  <c r="I14" i="4"/>
  <c r="N14" i="4"/>
  <c r="J14" i="4"/>
  <c r="K14" i="4"/>
  <c r="F14" i="4"/>
  <c r="R14" i="4"/>
</calcChain>
</file>

<file path=xl/sharedStrings.xml><?xml version="1.0" encoding="utf-8"?>
<sst xmlns="http://schemas.openxmlformats.org/spreadsheetml/2006/main" count="789" uniqueCount="169">
  <si>
    <t>Datum</t>
  </si>
  <si>
    <t>Substrat</t>
  </si>
  <si>
    <t>Heptageniidae</t>
  </si>
  <si>
    <t>Ephemeridae</t>
  </si>
  <si>
    <t>Baetidae</t>
  </si>
  <si>
    <t>Leptophlebiidae</t>
  </si>
  <si>
    <t>andere_Eintagsfliegen</t>
  </si>
  <si>
    <t>Probe_1</t>
  </si>
  <si>
    <t>Probe_2</t>
  </si>
  <si>
    <t>Probe_3</t>
  </si>
  <si>
    <t>Probe_4</t>
  </si>
  <si>
    <t>Probe_5</t>
  </si>
  <si>
    <t>Probe_6</t>
  </si>
  <si>
    <t>Probe_7</t>
  </si>
  <si>
    <t>Probe_8</t>
  </si>
  <si>
    <t>Probe_9</t>
  </si>
  <si>
    <t>Probe_10</t>
  </si>
  <si>
    <t>Probe_11</t>
  </si>
  <si>
    <t>Probe_12</t>
  </si>
  <si>
    <t>Probe_16</t>
  </si>
  <si>
    <t>Probe_17</t>
  </si>
  <si>
    <t>Probe_18</t>
  </si>
  <si>
    <t>Probe_19</t>
  </si>
  <si>
    <t>Probe_20</t>
  </si>
  <si>
    <t>Probe_21</t>
  </si>
  <si>
    <t>Probe_22</t>
  </si>
  <si>
    <t>Probe_23</t>
  </si>
  <si>
    <t>Probe_24</t>
  </si>
  <si>
    <t>Probe_25</t>
  </si>
  <si>
    <t>Probe_26</t>
  </si>
  <si>
    <t>Probe_27</t>
  </si>
  <si>
    <t>Probe_28</t>
  </si>
  <si>
    <t>Oekomorphologie</t>
  </si>
  <si>
    <t>Leuctridae</t>
  </si>
  <si>
    <t>Nemouridae</t>
  </si>
  <si>
    <t>andere_Steinfliegen</t>
  </si>
  <si>
    <t>Koecherfliegen_mit_Koecher</t>
  </si>
  <si>
    <t>Rhyacophilidae</t>
  </si>
  <si>
    <t>Hydropsychidae</t>
  </si>
  <si>
    <t>andere_Koecherfliegen_ohne_Koecher</t>
  </si>
  <si>
    <t>Kaefer</t>
  </si>
  <si>
    <t>Zweifluegler</t>
  </si>
  <si>
    <t>Krebstiere</t>
  </si>
  <si>
    <t>Wurmartige</t>
  </si>
  <si>
    <t>Kies</t>
  </si>
  <si>
    <t>Tageszeit</t>
  </si>
  <si>
    <t>Vormittag</t>
  </si>
  <si>
    <t>Milben</t>
  </si>
  <si>
    <t>Probe_29</t>
  </si>
  <si>
    <t>Probe_30</t>
  </si>
  <si>
    <t>Probe_31</t>
  </si>
  <si>
    <t>Probe_32</t>
  </si>
  <si>
    <t>Probe_33</t>
  </si>
  <si>
    <t>Probe_34</t>
  </si>
  <si>
    <t>Probe_35</t>
  </si>
  <si>
    <t>Probe_36</t>
  </si>
  <si>
    <t>Probe_37</t>
  </si>
  <si>
    <t>Probe_38</t>
  </si>
  <si>
    <t>Probe_39</t>
  </si>
  <si>
    <t>Probe_40</t>
  </si>
  <si>
    <t>Probe_41</t>
  </si>
  <si>
    <t>Probe_42</t>
  </si>
  <si>
    <t>Probe_Nr</t>
  </si>
  <si>
    <t>n</t>
  </si>
  <si>
    <t>Artenreichtum</t>
  </si>
  <si>
    <t>Eintagsfliegen</t>
  </si>
  <si>
    <t>Steinfliegen</t>
  </si>
  <si>
    <t>Köcherfliegen</t>
  </si>
  <si>
    <t>Nachmittag</t>
  </si>
  <si>
    <t>Set</t>
  </si>
  <si>
    <t xml:space="preserve">Mobile Blöcke </t>
  </si>
  <si>
    <t>1b</t>
  </si>
  <si>
    <t>1a</t>
  </si>
  <si>
    <t xml:space="preserve">2a </t>
  </si>
  <si>
    <t xml:space="preserve">Sand und Schluff </t>
  </si>
  <si>
    <t xml:space="preserve">2b </t>
  </si>
  <si>
    <t xml:space="preserve">3a </t>
  </si>
  <si>
    <t>Pflanzliches Lebendmaterial</t>
  </si>
  <si>
    <t>Grobes organisches Material</t>
  </si>
  <si>
    <t>3b</t>
  </si>
  <si>
    <t>Mollusca</t>
  </si>
  <si>
    <t>Probe_13</t>
  </si>
  <si>
    <t>Probe_14</t>
  </si>
  <si>
    <t>Probe_15</t>
  </si>
  <si>
    <t>Probe_43</t>
  </si>
  <si>
    <t>Probe_44</t>
  </si>
  <si>
    <t>Probe_45</t>
  </si>
  <si>
    <t>Probe_46</t>
  </si>
  <si>
    <t>Probe_47</t>
  </si>
  <si>
    <t>Probe_48</t>
  </si>
  <si>
    <t>Probe_49</t>
  </si>
  <si>
    <t>Probe_50</t>
  </si>
  <si>
    <t>Probe_51</t>
  </si>
  <si>
    <t>Probe_52</t>
  </si>
  <si>
    <t>Probe_53</t>
  </si>
  <si>
    <t>Probe_54</t>
  </si>
  <si>
    <t>Probe_55</t>
  </si>
  <si>
    <t>Probe_56</t>
  </si>
  <si>
    <t>Probe_57</t>
  </si>
  <si>
    <t>Probe_58</t>
  </si>
  <si>
    <t>Probe_59</t>
  </si>
  <si>
    <t>Probe_60</t>
  </si>
  <si>
    <t>Probe_61</t>
  </si>
  <si>
    <t>Probe_62</t>
  </si>
  <si>
    <t>Probe_63</t>
  </si>
  <si>
    <t>Probe_64</t>
  </si>
  <si>
    <t>Probe_65</t>
  </si>
  <si>
    <t>Probe_66</t>
  </si>
  <si>
    <t>Jonas, Fabio</t>
  </si>
  <si>
    <t>Carinna, Anouk</t>
  </si>
  <si>
    <t>Bearbeiter*innen</t>
  </si>
  <si>
    <t>Noah, Tommaso</t>
  </si>
  <si>
    <t>Lino, Kim</t>
  </si>
  <si>
    <t>Evelyn, Lukas</t>
  </si>
  <si>
    <t>Lisa, Anouk</t>
  </si>
  <si>
    <t>Alina, Andrina</t>
  </si>
  <si>
    <t>Helene, Marie</t>
  </si>
  <si>
    <t>Martin, Matteo</t>
  </si>
  <si>
    <t>Fredi, Froukje, Léon</t>
  </si>
  <si>
    <t>Rubin, Jan</t>
  </si>
  <si>
    <t>Leana, Tessa</t>
  </si>
  <si>
    <t>Delajah, Quirin</t>
  </si>
  <si>
    <t>Ramon, Tilla</t>
  </si>
  <si>
    <t>Meret, Isabelle</t>
  </si>
  <si>
    <t>Céline, Charise</t>
  </si>
  <si>
    <t>Celine, Daniel</t>
  </si>
  <si>
    <t>Rishoth, Leora</t>
  </si>
  <si>
    <t>Anouk, Alice</t>
  </si>
  <si>
    <t>Luisa, Maria</t>
  </si>
  <si>
    <t>Mia, Pauline, Scott</t>
  </si>
  <si>
    <t>Noemi, Matilda</t>
  </si>
  <si>
    <t>Libellenlarve</t>
  </si>
  <si>
    <t>Tag 1, VM 1</t>
  </si>
  <si>
    <t>Tag 1, VM 2</t>
  </si>
  <si>
    <t>Tag 1, VM 3</t>
  </si>
  <si>
    <t>Tag 1, NM 1</t>
  </si>
  <si>
    <t>Tag 1, NM 2</t>
  </si>
  <si>
    <t>Tag 1, NM 3</t>
  </si>
  <si>
    <t>Tag 2, VM 1</t>
  </si>
  <si>
    <t>Tag 2, VM 2</t>
  </si>
  <si>
    <t>Tag 2, VM 3</t>
  </si>
  <si>
    <t>Tag 2, NM 1</t>
  </si>
  <si>
    <t>Tag 2, NM 2</t>
  </si>
  <si>
    <t>Tag 2, NM 3</t>
  </si>
  <si>
    <t>2: wenig beinträchtigt</t>
  </si>
  <si>
    <t>3: stark beinträchtigt</t>
  </si>
  <si>
    <t>Anzahl Zählformen</t>
  </si>
  <si>
    <t>1: natürlich</t>
  </si>
  <si>
    <t>Total</t>
  </si>
  <si>
    <t>(Alle)</t>
  </si>
  <si>
    <t>Spaltenbeschriftungen</t>
  </si>
  <si>
    <t>Values</t>
  </si>
  <si>
    <t>Gesamtergebnis</t>
  </si>
  <si>
    <t>Sum of Baetidae</t>
  </si>
  <si>
    <t>Sum of Leuctridae</t>
  </si>
  <si>
    <t>Sum of Zweifluegler</t>
  </si>
  <si>
    <t>Sum of Krebstiere</t>
  </si>
  <si>
    <t>Anzahl von Artenreichtum</t>
  </si>
  <si>
    <t>Sum of Eintagsfliegen</t>
  </si>
  <si>
    <t>Anzahl von Steinfliegen</t>
  </si>
  <si>
    <t>Anzahl von Köcherfliegen</t>
  </si>
  <si>
    <t>oekomorphologie</t>
  </si>
  <si>
    <t>organisches Material</t>
  </si>
  <si>
    <t>Mobile Blöcke</t>
  </si>
  <si>
    <t>pflanzliches Lebendmaterial</t>
  </si>
  <si>
    <t>Sand und Schluff</t>
  </si>
  <si>
    <t>Zone 1</t>
  </si>
  <si>
    <t>Zone 2</t>
  </si>
  <si>
    <t>Zone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</si>
</sst>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0" xfId="0" applyFill="1" applyBorder="1"/>
    <xf numFmtId="0" fontId="0" fillId="2" borderId="0" xfId="0" applyFill="1"/>
    <xf numFmtId="0" fontId="1" fillId="4" borderId="1" xfId="0" applyFont="1" applyFill="1" applyBorder="1"/>
    <xf numFmtId="0" fontId="1" fillId="4" borderId="2" xfId="0" applyFont="1" applyFill="1" applyBorder="1"/>
    <xf numFmtId="0" fontId="1" fillId="4" borderId="6" xfId="0" applyFont="1" applyFill="1" applyBorder="1"/>
    <xf numFmtId="0" fontId="1" fillId="2" borderId="2" xfId="0" applyFont="1" applyFill="1" applyBorder="1"/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3" xfId="0" applyFont="1" applyFill="1" applyBorder="1"/>
    <xf numFmtId="0" fontId="1" fillId="3" borderId="6" xfId="0" applyFont="1" applyFill="1" applyBorder="1"/>
    <xf numFmtId="14" fontId="1" fillId="3" borderId="1" xfId="0" applyNumberFormat="1" applyFont="1" applyFill="1" applyBorder="1"/>
    <xf numFmtId="0" fontId="1" fillId="3" borderId="1" xfId="0" applyFont="1" applyFill="1" applyBorder="1"/>
    <xf numFmtId="0" fontId="1" fillId="3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/>
    <xf numFmtId="0" fontId="1" fillId="3" borderId="2" xfId="0" applyFont="1" applyFill="1" applyBorder="1"/>
    <xf numFmtId="0" fontId="1" fillId="0" borderId="0" xfId="0" applyFont="1"/>
    <xf numFmtId="0" fontId="0" fillId="3" borderId="6" xfId="0" applyFill="1" applyBorder="1"/>
    <xf numFmtId="14" fontId="0" fillId="3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0" fontId="1" fillId="4" borderId="2" xfId="0" quotePrefix="1" applyFont="1" applyFill="1" applyBorder="1"/>
    <xf numFmtId="0" fontId="1" fillId="4" borderId="6" xfId="0" quotePrefix="1" applyFont="1" applyFill="1" applyBorder="1"/>
    <xf numFmtId="0" fontId="1" fillId="4" borderId="1" xfId="0" quotePrefix="1" applyFont="1" applyFill="1" applyBorder="1"/>
    <xf numFmtId="0" fontId="1" fillId="2" borderId="11" xfId="0" applyFont="1" applyFill="1" applyBorder="1"/>
    <xf numFmtId="0" fontId="0" fillId="4" borderId="0" xfId="0" applyFill="1"/>
    <xf numFmtId="0" fontId="1" fillId="5" borderId="11" xfId="0" applyFont="1" applyFill="1" applyBorder="1"/>
    <xf numFmtId="0" fontId="0" fillId="5" borderId="0" xfId="0" applyFill="1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5"/>
    </xf>
    <xf numFmtId="0" fontId="0" fillId="0" borderId="0" xfId="0" applyAlignment="1">
      <alignment horizontal="left" indent="4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pivotButton="1"/>
  </cellXfs>
  <cellStyles count="1">
    <cellStyle name="Standard" xfId="0" builtinId="0"/>
  </cellStyles>
  <dxfs count="2"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'Auswertung 1'!$A$2:$A$13</c:f>
              <c:strCache>
                <c:ptCount val="12"/>
                <c:pt idx="0">
                  <c:v>Tag 1, VM 1</c:v>
                </c:pt>
                <c:pt idx="1">
                  <c:v>Tag 1, VM 2</c:v>
                </c:pt>
                <c:pt idx="2">
                  <c:v>Tag 1, VM 3</c:v>
                </c:pt>
                <c:pt idx="3">
                  <c:v>Tag 1, NM 1</c:v>
                </c:pt>
                <c:pt idx="4">
                  <c:v>Tag 1, NM 2</c:v>
                </c:pt>
                <c:pt idx="5">
                  <c:v>Tag 1, NM 3</c:v>
                </c:pt>
                <c:pt idx="6">
                  <c:v>Tag 2, VM 1</c:v>
                </c:pt>
                <c:pt idx="7">
                  <c:v>Tag 2, VM 2</c:v>
                </c:pt>
                <c:pt idx="8">
                  <c:v>Tag 2, VM 3</c:v>
                </c:pt>
                <c:pt idx="9">
                  <c:v>Tag 2, NM 1</c:v>
                </c:pt>
                <c:pt idx="10">
                  <c:v>Tag 2, NM 2</c:v>
                </c:pt>
                <c:pt idx="11">
                  <c:v>Tag 2, NM 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'Auswertung 1'!$A$2:$A$13</c:f>
              <c:strCache>
                <c:ptCount val="12"/>
                <c:pt idx="0">
                  <c:v>Tag 1, VM 1</c:v>
                </c:pt>
                <c:pt idx="1">
                  <c:v>Tag 1, VM 2</c:v>
                </c:pt>
                <c:pt idx="2">
                  <c:v>Tag 1, VM 3</c:v>
                </c:pt>
                <c:pt idx="3">
                  <c:v>Tag 1, NM 1</c:v>
                </c:pt>
                <c:pt idx="4">
                  <c:v>Tag 1, NM 2</c:v>
                </c:pt>
                <c:pt idx="5">
                  <c:v>Tag 1, NM 3</c:v>
                </c:pt>
                <c:pt idx="6">
                  <c:v>Tag 2, VM 1</c:v>
                </c:pt>
                <c:pt idx="7">
                  <c:v>Tag 2, VM 2</c:v>
                </c:pt>
                <c:pt idx="8">
                  <c:v>Tag 2, VM 3</c:v>
                </c:pt>
                <c:pt idx="9">
                  <c:v>Tag 2, NM 1</c:v>
                </c:pt>
                <c:pt idx="10">
                  <c:v>Tag 2, NM 2</c:v>
                </c:pt>
                <c:pt idx="11">
                  <c:v>Tag 2, NM 3</c:v>
                </c:pt>
              </c:strCache>
            </c:strRef>
          </c:cat>
          <c:val>
            <c:numRef>
              <c:f>'Auswertung 1'!$A$2:$A$13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3-430D-96D2-DC27A6043825}"/>
            </c:ext>
          </c:extLst>
        </c:ser>
        <c:ser>
          <c:idx val="1"/>
          <c:order val="1"/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B23-430D-96D2-DC27A604382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23-430D-96D2-DC27A604382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B23-430D-96D2-DC27A604382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B23-430D-96D2-DC27A604382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B23-430D-96D2-DC27A604382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B23-430D-96D2-DC27A604382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B23-430D-96D2-DC27A604382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B23-430D-96D2-DC27A604382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B23-430D-96D2-DC27A6043825}"/>
              </c:ext>
            </c:extLst>
          </c:dPt>
          <c:cat>
            <c:strRef>
              <c:f>'Auswertung 1'!$A$2:$A$13</c:f>
              <c:strCache>
                <c:ptCount val="12"/>
                <c:pt idx="0">
                  <c:v>Tag 1, VM 1</c:v>
                </c:pt>
                <c:pt idx="1">
                  <c:v>Tag 1, VM 2</c:v>
                </c:pt>
                <c:pt idx="2">
                  <c:v>Tag 1, VM 3</c:v>
                </c:pt>
                <c:pt idx="3">
                  <c:v>Tag 1, NM 1</c:v>
                </c:pt>
                <c:pt idx="4">
                  <c:v>Tag 1, NM 2</c:v>
                </c:pt>
                <c:pt idx="5">
                  <c:v>Tag 1, NM 3</c:v>
                </c:pt>
                <c:pt idx="6">
                  <c:v>Tag 2, VM 1</c:v>
                </c:pt>
                <c:pt idx="7">
                  <c:v>Tag 2, VM 2</c:v>
                </c:pt>
                <c:pt idx="8">
                  <c:v>Tag 2, VM 3</c:v>
                </c:pt>
                <c:pt idx="9">
                  <c:v>Tag 2, NM 1</c:v>
                </c:pt>
                <c:pt idx="10">
                  <c:v>Tag 2, NM 2</c:v>
                </c:pt>
                <c:pt idx="11">
                  <c:v>Tag 2, NM 3</c:v>
                </c:pt>
              </c:strCache>
            </c:strRef>
          </c:cat>
          <c:val>
            <c:numRef>
              <c:f>'Auswertung 1'!$U$2:$U$13</c:f>
              <c:numCache>
                <c:formatCode>General</c:formatCode>
                <c:ptCount val="12"/>
                <c:pt idx="0">
                  <c:v>13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13</c:v>
                </c:pt>
                <c:pt idx="5">
                  <c:v>14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16</c:v>
                </c:pt>
                <c:pt idx="10">
                  <c:v>13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23-430D-96D2-DC27A6043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4491856"/>
        <c:axId val="1074499056"/>
      </c:barChart>
      <c:catAx>
        <c:axId val="1074491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 b="1"/>
                  <a:t>Messproben</a:t>
                </a:r>
                <a:r>
                  <a:rPr lang="de-CH" b="1" baseline="0"/>
                  <a:t> nach Tag und Abschnitt</a:t>
                </a:r>
                <a:endParaRPr lang="de-CH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74499056"/>
        <c:crosses val="autoZero"/>
        <c:auto val="1"/>
        <c:lblAlgn val="ctr"/>
        <c:lblOffset val="100"/>
        <c:noMultiLvlLbl val="0"/>
      </c:catAx>
      <c:valAx>
        <c:axId val="107449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 b="1"/>
                  <a:t>Anzahl Zählformen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7449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Artenreichtum</a:t>
            </a:r>
            <a:r>
              <a:rPr lang="de-CH" baseline="0"/>
              <a:t> Ökomorphologie</a:t>
            </a:r>
            <a:endParaRPr lang="de-CH"/>
          </a:p>
        </c:rich>
      </c:tx>
      <c:layout>
        <c:manualLayout>
          <c:xMode val="edge"/>
          <c:yMode val="edge"/>
          <c:x val="0.3312564480930632"/>
          <c:y val="5.83657587548638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'Auswertung 2'!$B$16</c:f>
              <c:strCache>
                <c:ptCount val="1"/>
                <c:pt idx="0">
                  <c:v>organisches Material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'Auswertung 2'!$A$17:$A$19</c:f>
              <c:strCache>
                <c:ptCount val="3"/>
                <c:pt idx="0">
                  <c:v>Zone 1</c:v>
                </c:pt>
                <c:pt idx="1">
                  <c:v>Zone 2</c:v>
                </c:pt>
                <c:pt idx="2">
                  <c:v>Zone 3</c:v>
                </c:pt>
              </c:strCache>
            </c:strRef>
          </c:cat>
          <c:val>
            <c:numRef>
              <c:f>'Auswertung 2'!$B$17:$B$19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1-4457-A27D-A9F153948EA4}"/>
            </c:ext>
          </c:extLst>
        </c:ser>
        <c:ser>
          <c:idx val="1"/>
          <c:order val="1"/>
          <c:tx>
            <c:strRef>
              <c:f>'Auswertung 2'!$C$16</c:f>
              <c:strCache>
                <c:ptCount val="1"/>
                <c:pt idx="0">
                  <c:v>Kies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'Auswertung 2'!$A$17:$A$19</c:f>
              <c:strCache>
                <c:ptCount val="3"/>
                <c:pt idx="0">
                  <c:v>Zone 1</c:v>
                </c:pt>
                <c:pt idx="1">
                  <c:v>Zone 2</c:v>
                </c:pt>
                <c:pt idx="2">
                  <c:v>Zone 3</c:v>
                </c:pt>
              </c:strCache>
            </c:strRef>
          </c:cat>
          <c:val>
            <c:numRef>
              <c:f>'Auswertung 2'!$C$17:$C$19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91-4457-A27D-A9F153948EA4}"/>
            </c:ext>
          </c:extLst>
        </c:ser>
        <c:ser>
          <c:idx val="2"/>
          <c:order val="2"/>
          <c:tx>
            <c:strRef>
              <c:f>'Auswertung 2'!$D$16</c:f>
              <c:strCache>
                <c:ptCount val="1"/>
                <c:pt idx="0">
                  <c:v>Mobile Blöcke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'Auswertung 2'!$A$17:$A$19</c:f>
              <c:strCache>
                <c:ptCount val="3"/>
                <c:pt idx="0">
                  <c:v>Zone 1</c:v>
                </c:pt>
                <c:pt idx="1">
                  <c:v>Zone 2</c:v>
                </c:pt>
                <c:pt idx="2">
                  <c:v>Zone 3</c:v>
                </c:pt>
              </c:strCache>
            </c:strRef>
          </c:cat>
          <c:val>
            <c:numRef>
              <c:f>'Auswertung 2'!$D$17:$D$19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91-4457-A27D-A9F153948EA4}"/>
            </c:ext>
          </c:extLst>
        </c:ser>
        <c:ser>
          <c:idx val="3"/>
          <c:order val="3"/>
          <c:tx>
            <c:strRef>
              <c:f>'Auswertung 2'!$E$16</c:f>
              <c:strCache>
                <c:ptCount val="1"/>
                <c:pt idx="0">
                  <c:v>pflanzliches Lebendmaterial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'Auswertung 2'!$A$17:$A$19</c:f>
              <c:strCache>
                <c:ptCount val="3"/>
                <c:pt idx="0">
                  <c:v>Zone 1</c:v>
                </c:pt>
                <c:pt idx="1">
                  <c:v>Zone 2</c:v>
                </c:pt>
                <c:pt idx="2">
                  <c:v>Zone 3</c:v>
                </c:pt>
              </c:strCache>
            </c:strRef>
          </c:cat>
          <c:val>
            <c:numRef>
              <c:f>'Auswertung 2'!$E$17:$E$19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91-4457-A27D-A9F153948EA4}"/>
            </c:ext>
          </c:extLst>
        </c:ser>
        <c:ser>
          <c:idx val="4"/>
          <c:order val="4"/>
          <c:tx>
            <c:strRef>
              <c:f>'Auswertung 2'!$F$16</c:f>
              <c:strCache>
                <c:ptCount val="1"/>
                <c:pt idx="0">
                  <c:v>Sand und Schluff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'Auswertung 2'!$A$17:$A$19</c:f>
              <c:strCache>
                <c:ptCount val="3"/>
                <c:pt idx="0">
                  <c:v>Zone 1</c:v>
                </c:pt>
                <c:pt idx="1">
                  <c:v>Zone 2</c:v>
                </c:pt>
                <c:pt idx="2">
                  <c:v>Zone 3</c:v>
                </c:pt>
              </c:strCache>
            </c:strRef>
          </c:cat>
          <c:val>
            <c:numRef>
              <c:f>'Auswertung 2'!$F$17:$F$19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91-4457-A27D-A9F153948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5387055"/>
        <c:axId val="415389935"/>
      </c:barChart>
      <c:catAx>
        <c:axId val="415387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5389935"/>
        <c:crosses val="autoZero"/>
        <c:auto val="1"/>
        <c:lblAlgn val="ctr"/>
        <c:lblOffset val="100"/>
        <c:noMultiLvlLbl val="0"/>
      </c:catAx>
      <c:valAx>
        <c:axId val="415389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53870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20592788554641"/>
          <c:y val="0.27565565734244307"/>
          <c:w val="0.20579425217975272"/>
          <c:h val="0.44220360100901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84340</xdr:colOff>
      <xdr:row>20</xdr:row>
      <xdr:rowOff>178328</xdr:rowOff>
    </xdr:from>
    <xdr:to>
      <xdr:col>17</xdr:col>
      <xdr:colOff>277277</xdr:colOff>
      <xdr:row>42</xdr:row>
      <xdr:rowOff>131961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2967880-2D55-0615-894B-7F28D810E2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94547</xdr:colOff>
      <xdr:row>20</xdr:row>
      <xdr:rowOff>45212</xdr:rowOff>
    </xdr:from>
    <xdr:to>
      <xdr:col>5</xdr:col>
      <xdr:colOff>939940</xdr:colOff>
      <xdr:row>42</xdr:row>
      <xdr:rowOff>76410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0E52DFA-E6B2-4A4B-931E-A91E9E41B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ohes\Downloads\Daten_Wehrenbach_2024_Nachbereitung_Zusammenha&#776;nge_FS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olimund, Andres" refreshedDate="45376.497599421295" createdVersion="6" refreshedVersion="6" minRefreshableVersion="3" recordCount="66" xr:uid="{AAEAA093-69C9-4E38-96A6-37FC37094363}">
  <cacheSource type="worksheet">
    <worksheetSource ref="A1:AE67" sheet="2_Daten_transponiert" r:id="rId2"/>
  </cacheSource>
  <cacheFields count="31">
    <cacheField name="Probe_Nr" numFmtId="0">
      <sharedItems/>
    </cacheField>
    <cacheField name="Set" numFmtId="0">
      <sharedItems/>
    </cacheField>
    <cacheField name="Bearbeiter*innen" numFmtId="0">
      <sharedItems/>
    </cacheField>
    <cacheField name="Datum" numFmtId="14">
      <sharedItems containsSemiMixedTypes="0" containsNonDate="0" containsDate="1" containsString="0" minDate="2024-03-01T00:00:00" maxDate="2024-03-09T00:00:00" count="2">
        <d v="2024-03-01T00:00:00"/>
        <d v="2024-03-08T00:00:00"/>
      </sharedItems>
    </cacheField>
    <cacheField name="Tageszeit" numFmtId="14">
      <sharedItems count="2">
        <s v="Vormittag"/>
        <s v="Nachmittag"/>
      </sharedItems>
    </cacheField>
    <cacheField name="Oekomorphologie" numFmtId="0">
      <sharedItems containsSemiMixedTypes="0" containsString="0" containsNumber="1" containsInteger="1" minValue="1" maxValue="3" count="3">
        <n v="3"/>
        <n v="2"/>
        <n v="1"/>
      </sharedItems>
    </cacheField>
    <cacheField name="Substrat" numFmtId="0">
      <sharedItems count="5">
        <s v="Mobile Blöcke "/>
        <s v="Grobes organisches Material"/>
        <s v="Kies"/>
        <s v="Sand und Schluff "/>
        <s v="Pflanzliches Lebendmaterial"/>
      </sharedItems>
    </cacheField>
    <cacheField name="Heptageniidae" numFmtId="0">
      <sharedItems containsSemiMixedTypes="0" containsString="0" containsNumber="1" containsInteger="1" minValue="0" maxValue="34"/>
    </cacheField>
    <cacheField name="Ephemeridae" numFmtId="0">
      <sharedItems containsSemiMixedTypes="0" containsString="0" containsNumber="1" containsInteger="1" minValue="0" maxValue="4"/>
    </cacheField>
    <cacheField name="Baetidae" numFmtId="0">
      <sharedItems containsSemiMixedTypes="0" containsString="0" containsNumber="1" containsInteger="1" minValue="0" maxValue="70" count="28">
        <n v="0"/>
        <n v="7"/>
        <n v="4"/>
        <n v="14"/>
        <n v="1"/>
        <n v="6"/>
        <n v="33"/>
        <n v="5"/>
        <n v="30"/>
        <n v="8"/>
        <n v="15"/>
        <n v="21"/>
        <n v="25"/>
        <n v="43"/>
        <n v="10"/>
        <n v="20"/>
        <n v="2"/>
        <n v="12"/>
        <n v="3"/>
        <n v="22"/>
        <n v="70"/>
        <n v="68"/>
        <n v="9"/>
        <n v="23"/>
        <n v="39"/>
        <n v="28"/>
        <n v="17"/>
        <n v="11"/>
      </sharedItems>
    </cacheField>
    <cacheField name="Leptophlebiidae" numFmtId="0">
      <sharedItems containsSemiMixedTypes="0" containsString="0" containsNumber="1" containsInteger="1" minValue="0" maxValue="5" count="6">
        <n v="2"/>
        <n v="0"/>
        <n v="1"/>
        <n v="3"/>
        <n v="4"/>
        <n v="5"/>
      </sharedItems>
    </cacheField>
    <cacheField name="andere_Eintagsfliegen" numFmtId="0">
      <sharedItems containsSemiMixedTypes="0" containsString="0" containsNumber="1" containsInteger="1" minValue="0" maxValue="17"/>
    </cacheField>
    <cacheField name="Leuctridae" numFmtId="0">
      <sharedItems containsSemiMixedTypes="0" containsString="0" containsNumber="1" containsInteger="1" minValue="0" maxValue="62" count="11">
        <n v="1"/>
        <n v="0"/>
        <n v="2"/>
        <n v="10"/>
        <n v="7"/>
        <n v="4"/>
        <n v="3"/>
        <n v="13"/>
        <n v="62"/>
        <n v="6"/>
        <n v="8"/>
      </sharedItems>
    </cacheField>
    <cacheField name="Nemouridae" numFmtId="0">
      <sharedItems containsSemiMixedTypes="0" containsString="0" containsNumber="1" containsInteger="1" minValue="0" maxValue="50"/>
    </cacheField>
    <cacheField name="andere_Steinfliegen" numFmtId="0">
      <sharedItems containsSemiMixedTypes="0" containsString="0" containsNumber="1" containsInteger="1" minValue="0" maxValue="7"/>
    </cacheField>
    <cacheField name="Koecherfliegen_mit_Koecher" numFmtId="0">
      <sharedItems containsSemiMixedTypes="0" containsString="0" containsNumber="1" containsInteger="1" minValue="0" maxValue="3"/>
    </cacheField>
    <cacheField name="Rhyacophilidae" numFmtId="0">
      <sharedItems containsSemiMixedTypes="0" containsString="0" containsNumber="1" containsInteger="1" minValue="0" maxValue="5"/>
    </cacheField>
    <cacheField name="Hydropsychidae" numFmtId="0">
      <sharedItems containsSemiMixedTypes="0" containsString="0" containsNumber="1" containsInteger="1" minValue="0" maxValue="3"/>
    </cacheField>
    <cacheField name="andere_Koecherfliegen_ohne_Koecher" numFmtId="0">
      <sharedItems containsSemiMixedTypes="0" containsString="0" containsNumber="1" containsInteger="1" minValue="0" maxValue="4"/>
    </cacheField>
    <cacheField name="Kaefer" numFmtId="0">
      <sharedItems containsSemiMixedTypes="0" containsString="0" containsNumber="1" containsInteger="1" minValue="0" maxValue="9"/>
    </cacheField>
    <cacheField name="Zweifluegler" numFmtId="0">
      <sharedItems containsSemiMixedTypes="0" containsString="0" containsNumber="1" containsInteger="1" minValue="0" maxValue="86"/>
    </cacheField>
    <cacheField name="Krebstiere" numFmtId="0">
      <sharedItems containsSemiMixedTypes="0" containsString="0" containsNumber="1" containsInteger="1" minValue="0" maxValue="142"/>
    </cacheField>
    <cacheField name="Wurmartige" numFmtId="0">
      <sharedItems containsSemiMixedTypes="0" containsString="0" containsNumber="1" containsInteger="1" minValue="0" maxValue="531"/>
    </cacheField>
    <cacheField name="Milben" numFmtId="0">
      <sharedItems containsSemiMixedTypes="0" containsString="0" containsNumber="1" containsInteger="1" minValue="0" maxValue="11"/>
    </cacheField>
    <cacheField name="Mollusca" numFmtId="0">
      <sharedItems containsSemiMixedTypes="0" containsString="0" containsNumber="1" containsInteger="1" minValue="0" maxValue="1"/>
    </cacheField>
    <cacheField name="Libellenlarve" numFmtId="0">
      <sharedItems containsSemiMixedTypes="0" containsString="0" containsNumber="1" containsInteger="1" minValue="0" maxValue="1"/>
    </cacheField>
    <cacheField name="n" numFmtId="0">
      <sharedItems containsSemiMixedTypes="0" containsString="0" containsNumber="1" containsInteger="1" minValue="3" maxValue="550"/>
    </cacheField>
    <cacheField name="Artenreichtum" numFmtId="0">
      <sharedItems containsSemiMixedTypes="0" containsString="0" containsNumber="1" containsInteger="1" minValue="1" maxValue="15"/>
    </cacheField>
    <cacheField name="Eintagsfliegen" numFmtId="0">
      <sharedItems containsSemiMixedTypes="0" containsString="0" containsNumber="1" containsInteger="1" minValue="0" maxValue="84"/>
    </cacheField>
    <cacheField name="Steinfliegen" numFmtId="0">
      <sharedItems containsSemiMixedTypes="0" containsString="0" containsNumber="1" containsInteger="1" minValue="0" maxValue="62"/>
    </cacheField>
    <cacheField name="Köcherfliegen" numFmtId="0">
      <sharedItems containsSemiMixedTypes="0" containsString="0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">
  <r>
    <s v="Probe_1"/>
    <s v="1a"/>
    <s v="Jonas, Fabio"/>
    <x v="0"/>
    <x v="0"/>
    <x v="0"/>
    <x v="0"/>
    <n v="2"/>
    <n v="1"/>
    <x v="0"/>
    <x v="0"/>
    <n v="0"/>
    <x v="0"/>
    <n v="0"/>
    <n v="0"/>
    <n v="0"/>
    <n v="0"/>
    <n v="0"/>
    <n v="0"/>
    <n v="0"/>
    <n v="1"/>
    <n v="20"/>
    <n v="160"/>
    <n v="0"/>
    <n v="0"/>
    <n v="0"/>
    <n v="187"/>
    <n v="7"/>
    <n v="5"/>
    <n v="1"/>
    <n v="0"/>
  </r>
  <r>
    <s v="Probe_2"/>
    <s v="1a"/>
    <s v="Jonas, Fabio"/>
    <x v="0"/>
    <x v="0"/>
    <x v="1"/>
    <x v="1"/>
    <n v="2"/>
    <n v="0"/>
    <x v="1"/>
    <x v="1"/>
    <n v="0"/>
    <x v="1"/>
    <n v="15"/>
    <n v="0"/>
    <n v="0"/>
    <n v="0"/>
    <n v="1"/>
    <n v="0"/>
    <n v="0"/>
    <n v="10"/>
    <n v="5"/>
    <n v="1"/>
    <n v="0"/>
    <n v="0"/>
    <n v="0"/>
    <n v="41"/>
    <n v="7"/>
    <n v="9"/>
    <n v="15"/>
    <n v="1"/>
  </r>
  <r>
    <s v="Probe_3"/>
    <s v="1a"/>
    <s v="Jonas, Fabio"/>
    <x v="0"/>
    <x v="0"/>
    <x v="2"/>
    <x v="2"/>
    <n v="5"/>
    <n v="0"/>
    <x v="0"/>
    <x v="2"/>
    <n v="0"/>
    <x v="2"/>
    <n v="0"/>
    <n v="0"/>
    <n v="1"/>
    <n v="0"/>
    <n v="1"/>
    <n v="0"/>
    <n v="1"/>
    <n v="1"/>
    <n v="8"/>
    <n v="3"/>
    <n v="0"/>
    <n v="0"/>
    <n v="0"/>
    <n v="23"/>
    <n v="9"/>
    <n v="6"/>
    <n v="2"/>
    <n v="2"/>
  </r>
  <r>
    <s v="Probe_4"/>
    <s v="1b"/>
    <s v="Carinna, Anouk"/>
    <x v="0"/>
    <x v="0"/>
    <x v="0"/>
    <x v="0"/>
    <n v="8"/>
    <n v="0"/>
    <x v="2"/>
    <x v="1"/>
    <n v="0"/>
    <x v="1"/>
    <n v="9"/>
    <n v="0"/>
    <n v="0"/>
    <n v="0"/>
    <n v="2"/>
    <n v="0"/>
    <n v="0"/>
    <n v="3"/>
    <n v="20"/>
    <n v="6"/>
    <n v="0"/>
    <n v="0"/>
    <n v="0"/>
    <n v="52"/>
    <n v="7"/>
    <n v="12"/>
    <n v="9"/>
    <n v="2"/>
  </r>
  <r>
    <s v="Probe_5"/>
    <s v="1b"/>
    <s v="Carinna, Anouk"/>
    <x v="0"/>
    <x v="0"/>
    <x v="1"/>
    <x v="3"/>
    <n v="0"/>
    <n v="0"/>
    <x v="2"/>
    <x v="1"/>
    <n v="0"/>
    <x v="1"/>
    <n v="5"/>
    <n v="0"/>
    <n v="0"/>
    <n v="1"/>
    <n v="0"/>
    <n v="0"/>
    <n v="0"/>
    <n v="2"/>
    <n v="5"/>
    <n v="2"/>
    <n v="0"/>
    <n v="0"/>
    <n v="0"/>
    <n v="19"/>
    <n v="6"/>
    <n v="4"/>
    <n v="5"/>
    <n v="1"/>
  </r>
  <r>
    <s v="Probe_6"/>
    <s v="1b"/>
    <s v="Carinna, Anouk"/>
    <x v="0"/>
    <x v="0"/>
    <x v="2"/>
    <x v="0"/>
    <n v="5"/>
    <n v="3"/>
    <x v="3"/>
    <x v="2"/>
    <n v="0"/>
    <x v="1"/>
    <n v="7"/>
    <n v="0"/>
    <n v="0"/>
    <n v="0"/>
    <n v="0"/>
    <n v="0"/>
    <n v="0"/>
    <n v="4"/>
    <n v="12"/>
    <n v="3"/>
    <n v="0"/>
    <n v="0"/>
    <n v="0"/>
    <n v="49"/>
    <n v="8"/>
    <n v="23"/>
    <n v="7"/>
    <n v="0"/>
  </r>
  <r>
    <s v="Probe_7"/>
    <s v="2a "/>
    <s v="Noah, Tommaso"/>
    <x v="0"/>
    <x v="0"/>
    <x v="0"/>
    <x v="1"/>
    <n v="6"/>
    <n v="4"/>
    <x v="4"/>
    <x v="3"/>
    <n v="0"/>
    <x v="3"/>
    <n v="1"/>
    <n v="0"/>
    <n v="0"/>
    <n v="0"/>
    <n v="0"/>
    <n v="0"/>
    <n v="0"/>
    <n v="8"/>
    <n v="65"/>
    <n v="1"/>
    <n v="0"/>
    <n v="0"/>
    <n v="1"/>
    <n v="100"/>
    <n v="10"/>
    <n v="14"/>
    <n v="11"/>
    <n v="0"/>
  </r>
  <r>
    <s v="Probe_8"/>
    <s v="2a "/>
    <s v="Noah, Tommaso"/>
    <x v="0"/>
    <x v="0"/>
    <x v="1"/>
    <x v="2"/>
    <n v="3"/>
    <n v="0"/>
    <x v="0"/>
    <x v="1"/>
    <n v="0"/>
    <x v="1"/>
    <n v="0"/>
    <n v="0"/>
    <n v="0"/>
    <n v="0"/>
    <n v="0"/>
    <n v="1"/>
    <n v="0"/>
    <n v="4"/>
    <n v="1"/>
    <n v="1"/>
    <n v="0"/>
    <n v="0"/>
    <n v="0"/>
    <n v="10"/>
    <n v="5"/>
    <n v="3"/>
    <n v="0"/>
    <n v="1"/>
  </r>
  <r>
    <s v="Probe_9"/>
    <s v="2a "/>
    <s v="Noah, Tommaso"/>
    <x v="0"/>
    <x v="0"/>
    <x v="2"/>
    <x v="3"/>
    <n v="0"/>
    <n v="0"/>
    <x v="0"/>
    <x v="1"/>
    <n v="0"/>
    <x v="1"/>
    <n v="0"/>
    <n v="0"/>
    <n v="0"/>
    <n v="0"/>
    <n v="0"/>
    <n v="0"/>
    <n v="0"/>
    <n v="3"/>
    <n v="0"/>
    <n v="0"/>
    <n v="0"/>
    <n v="0"/>
    <n v="0"/>
    <n v="3"/>
    <n v="1"/>
    <n v="0"/>
    <n v="0"/>
    <n v="0"/>
  </r>
  <r>
    <s v="Probe_10"/>
    <s v="2b "/>
    <s v="Lino, Kim"/>
    <x v="0"/>
    <x v="0"/>
    <x v="0"/>
    <x v="3"/>
    <n v="0"/>
    <n v="0"/>
    <x v="4"/>
    <x v="1"/>
    <n v="0"/>
    <x v="0"/>
    <n v="0"/>
    <n v="0"/>
    <n v="0"/>
    <n v="0"/>
    <n v="0"/>
    <n v="0"/>
    <n v="0"/>
    <n v="1"/>
    <n v="0"/>
    <n v="0"/>
    <n v="0"/>
    <n v="0"/>
    <n v="0"/>
    <n v="3"/>
    <n v="3"/>
    <n v="1"/>
    <n v="1"/>
    <n v="0"/>
  </r>
  <r>
    <s v="Probe_11"/>
    <s v="2b "/>
    <s v="Lino, Kim"/>
    <x v="0"/>
    <x v="0"/>
    <x v="1"/>
    <x v="0"/>
    <n v="7"/>
    <n v="0"/>
    <x v="5"/>
    <x v="1"/>
    <n v="0"/>
    <x v="2"/>
    <n v="12"/>
    <n v="0"/>
    <n v="0"/>
    <n v="1"/>
    <n v="0"/>
    <n v="0"/>
    <n v="0"/>
    <n v="3"/>
    <n v="60"/>
    <n v="3"/>
    <n v="0"/>
    <n v="0"/>
    <n v="0"/>
    <n v="94"/>
    <n v="8"/>
    <n v="13"/>
    <n v="14"/>
    <n v="1"/>
  </r>
  <r>
    <s v="Probe_12"/>
    <s v="2b "/>
    <s v="Lino, Kim"/>
    <x v="0"/>
    <x v="0"/>
    <x v="2"/>
    <x v="1"/>
    <n v="1"/>
    <n v="0"/>
    <x v="6"/>
    <x v="4"/>
    <n v="0"/>
    <x v="0"/>
    <n v="43"/>
    <n v="0"/>
    <n v="0"/>
    <n v="1"/>
    <n v="0"/>
    <n v="0"/>
    <n v="0"/>
    <n v="22"/>
    <n v="22"/>
    <n v="4"/>
    <n v="0"/>
    <n v="0"/>
    <n v="0"/>
    <n v="131"/>
    <n v="9"/>
    <n v="38"/>
    <n v="44"/>
    <n v="1"/>
  </r>
  <r>
    <s v="Probe_13"/>
    <s v="3a "/>
    <s v="Evelyn, Lukas"/>
    <x v="0"/>
    <x v="0"/>
    <x v="0"/>
    <x v="2"/>
    <n v="0"/>
    <n v="3"/>
    <x v="7"/>
    <x v="1"/>
    <n v="0"/>
    <x v="0"/>
    <n v="0"/>
    <n v="0"/>
    <n v="0"/>
    <n v="0"/>
    <n v="0"/>
    <n v="0"/>
    <n v="0"/>
    <n v="0"/>
    <n v="7"/>
    <n v="5"/>
    <n v="0"/>
    <n v="0"/>
    <n v="0"/>
    <n v="21"/>
    <n v="5"/>
    <n v="8"/>
    <n v="1"/>
    <n v="0"/>
  </r>
  <r>
    <s v="Probe_14"/>
    <s v="3a "/>
    <s v="Evelyn, Lukas"/>
    <x v="0"/>
    <x v="0"/>
    <x v="1"/>
    <x v="1"/>
    <n v="1"/>
    <n v="0"/>
    <x v="5"/>
    <x v="1"/>
    <n v="0"/>
    <x v="1"/>
    <n v="3"/>
    <n v="0"/>
    <n v="3"/>
    <n v="0"/>
    <n v="0"/>
    <n v="0"/>
    <n v="0"/>
    <n v="2"/>
    <n v="8"/>
    <n v="3"/>
    <n v="0"/>
    <n v="0"/>
    <n v="0"/>
    <n v="26"/>
    <n v="7"/>
    <n v="7"/>
    <n v="3"/>
    <n v="3"/>
  </r>
  <r>
    <s v="Probe_15"/>
    <s v="3a "/>
    <s v="Evelyn, Lukas"/>
    <x v="0"/>
    <x v="0"/>
    <x v="2"/>
    <x v="1"/>
    <n v="1"/>
    <n v="0"/>
    <x v="8"/>
    <x v="1"/>
    <n v="0"/>
    <x v="1"/>
    <n v="40"/>
    <n v="0"/>
    <n v="0"/>
    <n v="0"/>
    <n v="0"/>
    <n v="0"/>
    <n v="0"/>
    <n v="30"/>
    <n v="0"/>
    <n v="0"/>
    <n v="0"/>
    <n v="0"/>
    <n v="0"/>
    <n v="101"/>
    <n v="4"/>
    <n v="31"/>
    <n v="40"/>
    <n v="0"/>
  </r>
  <r>
    <s v="Probe_16"/>
    <s v="1a"/>
    <s v="Lisa, Anouk"/>
    <x v="0"/>
    <x v="1"/>
    <x v="2"/>
    <x v="0"/>
    <n v="1"/>
    <n v="0"/>
    <x v="0"/>
    <x v="1"/>
    <n v="0"/>
    <x v="1"/>
    <n v="0"/>
    <n v="0"/>
    <n v="0"/>
    <n v="0"/>
    <n v="1"/>
    <n v="0"/>
    <n v="0"/>
    <n v="10"/>
    <n v="0"/>
    <n v="1"/>
    <n v="2"/>
    <n v="0"/>
    <n v="0"/>
    <n v="15"/>
    <n v="5"/>
    <n v="1"/>
    <n v="0"/>
    <n v="1"/>
  </r>
  <r>
    <s v="Probe_17"/>
    <s v="1a"/>
    <s v="Lisa, Anouk"/>
    <x v="0"/>
    <x v="1"/>
    <x v="1"/>
    <x v="4"/>
    <n v="4"/>
    <n v="0"/>
    <x v="9"/>
    <x v="1"/>
    <n v="0"/>
    <x v="1"/>
    <n v="40"/>
    <n v="0"/>
    <n v="0"/>
    <n v="0"/>
    <n v="0"/>
    <n v="1"/>
    <n v="9"/>
    <n v="10"/>
    <n v="20"/>
    <n v="3"/>
    <n v="0"/>
    <n v="0"/>
    <n v="0"/>
    <n v="95"/>
    <n v="8"/>
    <n v="12"/>
    <n v="40"/>
    <n v="1"/>
  </r>
  <r>
    <s v="Probe_18"/>
    <s v="1a"/>
    <s v="Lisa, Anouk"/>
    <x v="0"/>
    <x v="1"/>
    <x v="0"/>
    <x v="2"/>
    <n v="1"/>
    <n v="0"/>
    <x v="10"/>
    <x v="1"/>
    <n v="0"/>
    <x v="1"/>
    <n v="10"/>
    <n v="0"/>
    <n v="0"/>
    <n v="2"/>
    <n v="0"/>
    <n v="0"/>
    <n v="0"/>
    <n v="86"/>
    <n v="9"/>
    <n v="18"/>
    <n v="0"/>
    <n v="0"/>
    <n v="0"/>
    <n v="141"/>
    <n v="7"/>
    <n v="16"/>
    <n v="10"/>
    <n v="2"/>
  </r>
  <r>
    <s v="Probe_19"/>
    <s v="1b"/>
    <s v="Alina, Andrina"/>
    <x v="0"/>
    <x v="1"/>
    <x v="2"/>
    <x v="4"/>
    <n v="0"/>
    <n v="0"/>
    <x v="11"/>
    <x v="1"/>
    <n v="0"/>
    <x v="1"/>
    <n v="2"/>
    <n v="0"/>
    <n v="0"/>
    <n v="0"/>
    <n v="0"/>
    <n v="1"/>
    <n v="0"/>
    <n v="1"/>
    <n v="0"/>
    <n v="0"/>
    <n v="0"/>
    <n v="0"/>
    <n v="0"/>
    <n v="25"/>
    <n v="4"/>
    <n v="21"/>
    <n v="2"/>
    <n v="1"/>
  </r>
  <r>
    <s v="Probe_20"/>
    <s v="1b"/>
    <s v="Alina, Andrina"/>
    <x v="0"/>
    <x v="1"/>
    <x v="1"/>
    <x v="3"/>
    <n v="0"/>
    <n v="0"/>
    <x v="2"/>
    <x v="1"/>
    <n v="0"/>
    <x v="1"/>
    <n v="1"/>
    <n v="0"/>
    <n v="0"/>
    <n v="0"/>
    <n v="0"/>
    <n v="4"/>
    <n v="1"/>
    <n v="4"/>
    <n v="4"/>
    <n v="4"/>
    <n v="0"/>
    <n v="0"/>
    <n v="0"/>
    <n v="22"/>
    <n v="7"/>
    <n v="4"/>
    <n v="1"/>
    <n v="4"/>
  </r>
  <r>
    <s v="Probe_21"/>
    <s v="1b"/>
    <s v="Alina, Andrina"/>
    <x v="0"/>
    <x v="1"/>
    <x v="0"/>
    <x v="1"/>
    <n v="0"/>
    <n v="0"/>
    <x v="12"/>
    <x v="1"/>
    <n v="0"/>
    <x v="1"/>
    <n v="3"/>
    <n v="0"/>
    <n v="0"/>
    <n v="1"/>
    <n v="0"/>
    <n v="1"/>
    <n v="0"/>
    <n v="0"/>
    <n v="13"/>
    <n v="6"/>
    <n v="0"/>
    <n v="0"/>
    <n v="0"/>
    <n v="49"/>
    <n v="6"/>
    <n v="25"/>
    <n v="3"/>
    <n v="2"/>
  </r>
  <r>
    <s v="Probe_22"/>
    <s v="2a "/>
    <s v="Helene, Marie"/>
    <x v="0"/>
    <x v="1"/>
    <x v="2"/>
    <x v="1"/>
    <n v="1"/>
    <n v="0"/>
    <x v="2"/>
    <x v="1"/>
    <n v="0"/>
    <x v="4"/>
    <n v="8"/>
    <n v="0"/>
    <n v="0"/>
    <n v="0"/>
    <n v="0"/>
    <n v="0"/>
    <n v="0"/>
    <n v="4"/>
    <n v="2"/>
    <n v="1"/>
    <n v="0"/>
    <n v="0"/>
    <n v="0"/>
    <n v="27"/>
    <n v="7"/>
    <n v="5"/>
    <n v="15"/>
    <n v="0"/>
  </r>
  <r>
    <s v="Probe_23"/>
    <s v="2a "/>
    <s v="Helene, Marie"/>
    <x v="0"/>
    <x v="1"/>
    <x v="1"/>
    <x v="2"/>
    <n v="0"/>
    <n v="0"/>
    <x v="5"/>
    <x v="1"/>
    <n v="0"/>
    <x v="0"/>
    <n v="1"/>
    <n v="0"/>
    <n v="0"/>
    <n v="2"/>
    <n v="0"/>
    <n v="1"/>
    <n v="0"/>
    <n v="4"/>
    <n v="0"/>
    <n v="0"/>
    <n v="0"/>
    <n v="0"/>
    <n v="0"/>
    <n v="15"/>
    <n v="6"/>
    <n v="6"/>
    <n v="2"/>
    <n v="3"/>
  </r>
  <r>
    <s v="Probe_24"/>
    <s v="2a "/>
    <s v="Helene, Marie"/>
    <x v="0"/>
    <x v="1"/>
    <x v="0"/>
    <x v="4"/>
    <n v="0"/>
    <n v="0"/>
    <x v="13"/>
    <x v="1"/>
    <n v="0"/>
    <x v="1"/>
    <n v="20"/>
    <n v="0"/>
    <n v="1"/>
    <n v="1"/>
    <n v="1"/>
    <n v="1"/>
    <n v="0"/>
    <n v="5"/>
    <n v="7"/>
    <n v="0"/>
    <n v="0"/>
    <n v="0"/>
    <n v="0"/>
    <n v="79"/>
    <n v="8"/>
    <n v="43"/>
    <n v="20"/>
    <n v="4"/>
  </r>
  <r>
    <s v="Probe_25"/>
    <s v="2b "/>
    <s v="Martin, Matteo"/>
    <x v="0"/>
    <x v="1"/>
    <x v="2"/>
    <x v="3"/>
    <n v="7"/>
    <n v="1"/>
    <x v="0"/>
    <x v="2"/>
    <n v="0"/>
    <x v="0"/>
    <n v="1"/>
    <n v="3"/>
    <n v="0"/>
    <n v="0"/>
    <n v="0"/>
    <n v="2"/>
    <n v="0"/>
    <n v="7"/>
    <n v="0"/>
    <n v="0"/>
    <n v="0"/>
    <n v="0"/>
    <n v="0"/>
    <n v="23"/>
    <n v="8"/>
    <n v="9"/>
    <n v="5"/>
    <n v="2"/>
  </r>
  <r>
    <s v="Probe_26"/>
    <s v="2b "/>
    <s v="Martin, Matteo"/>
    <x v="0"/>
    <x v="1"/>
    <x v="1"/>
    <x v="0"/>
    <n v="6"/>
    <n v="4"/>
    <x v="0"/>
    <x v="2"/>
    <n v="0"/>
    <x v="0"/>
    <n v="3"/>
    <n v="1"/>
    <n v="0"/>
    <n v="1"/>
    <n v="0"/>
    <n v="1"/>
    <n v="0"/>
    <n v="1"/>
    <n v="8"/>
    <n v="0"/>
    <n v="0"/>
    <n v="0"/>
    <n v="0"/>
    <n v="27"/>
    <n v="10"/>
    <n v="11"/>
    <n v="5"/>
    <n v="2"/>
  </r>
  <r>
    <s v="Probe_27"/>
    <s v="2b "/>
    <s v="Martin, Matteo"/>
    <x v="0"/>
    <x v="1"/>
    <x v="0"/>
    <x v="2"/>
    <n v="11"/>
    <n v="0"/>
    <x v="4"/>
    <x v="2"/>
    <n v="1"/>
    <x v="1"/>
    <n v="0"/>
    <n v="0"/>
    <n v="0"/>
    <n v="1"/>
    <n v="0"/>
    <n v="0"/>
    <n v="0"/>
    <n v="3"/>
    <n v="2"/>
    <n v="1"/>
    <n v="0"/>
    <n v="0"/>
    <n v="0"/>
    <n v="21"/>
    <n v="8"/>
    <n v="14"/>
    <n v="0"/>
    <n v="1"/>
  </r>
  <r>
    <s v="Probe_28"/>
    <s v="3a "/>
    <s v="Fredi, Froukje, Léon"/>
    <x v="0"/>
    <x v="1"/>
    <x v="2"/>
    <x v="2"/>
    <n v="0"/>
    <n v="0"/>
    <x v="14"/>
    <x v="1"/>
    <n v="0"/>
    <x v="1"/>
    <n v="2"/>
    <n v="0"/>
    <n v="0"/>
    <n v="0"/>
    <n v="0"/>
    <n v="0"/>
    <n v="0"/>
    <n v="4"/>
    <n v="0"/>
    <n v="1"/>
    <n v="0"/>
    <n v="0"/>
    <n v="0"/>
    <n v="17"/>
    <n v="4"/>
    <n v="10"/>
    <n v="2"/>
    <n v="0"/>
  </r>
  <r>
    <s v="Probe_29"/>
    <s v="3a "/>
    <s v="Fredi, Froukje, Léon"/>
    <x v="0"/>
    <x v="1"/>
    <x v="1"/>
    <x v="0"/>
    <n v="4"/>
    <n v="0"/>
    <x v="15"/>
    <x v="1"/>
    <n v="0"/>
    <x v="0"/>
    <n v="2"/>
    <n v="0"/>
    <n v="0"/>
    <n v="0"/>
    <n v="0"/>
    <n v="0"/>
    <n v="0"/>
    <n v="4"/>
    <n v="4"/>
    <n v="4"/>
    <n v="0"/>
    <n v="0"/>
    <n v="0"/>
    <n v="39"/>
    <n v="7"/>
    <n v="24"/>
    <n v="3"/>
    <n v="0"/>
  </r>
  <r>
    <s v="Probe_30"/>
    <s v="3a "/>
    <s v="Fredi, Froukje, Léon"/>
    <x v="0"/>
    <x v="1"/>
    <x v="0"/>
    <x v="0"/>
    <n v="1"/>
    <n v="1"/>
    <x v="14"/>
    <x v="2"/>
    <n v="0"/>
    <x v="0"/>
    <n v="10"/>
    <n v="0"/>
    <n v="0"/>
    <n v="0"/>
    <n v="0"/>
    <n v="0"/>
    <n v="0"/>
    <n v="3"/>
    <n v="1"/>
    <n v="1"/>
    <n v="0"/>
    <n v="0"/>
    <n v="0"/>
    <n v="29"/>
    <n v="9"/>
    <n v="13"/>
    <n v="11"/>
    <n v="0"/>
  </r>
  <r>
    <s v="Probe_31"/>
    <s v="3b"/>
    <s v="Rubin, Jan"/>
    <x v="0"/>
    <x v="1"/>
    <x v="2"/>
    <x v="0"/>
    <n v="0"/>
    <n v="0"/>
    <x v="7"/>
    <x v="1"/>
    <n v="0"/>
    <x v="1"/>
    <n v="6"/>
    <n v="0"/>
    <n v="0"/>
    <n v="1"/>
    <n v="0"/>
    <n v="0"/>
    <n v="0"/>
    <n v="2"/>
    <n v="4"/>
    <n v="0"/>
    <n v="0"/>
    <n v="0"/>
    <n v="0"/>
    <n v="18"/>
    <n v="5"/>
    <n v="5"/>
    <n v="6"/>
    <n v="1"/>
  </r>
  <r>
    <s v="Probe_32"/>
    <s v="3b"/>
    <s v="Rubin, Jan"/>
    <x v="0"/>
    <x v="1"/>
    <x v="1"/>
    <x v="1"/>
    <n v="4"/>
    <n v="0"/>
    <x v="4"/>
    <x v="0"/>
    <n v="0"/>
    <x v="1"/>
    <n v="50"/>
    <n v="0"/>
    <n v="0"/>
    <n v="1"/>
    <n v="0"/>
    <n v="0"/>
    <n v="0"/>
    <n v="0"/>
    <n v="12"/>
    <n v="8"/>
    <n v="0"/>
    <n v="0"/>
    <n v="0"/>
    <n v="78"/>
    <n v="7"/>
    <n v="7"/>
    <n v="50"/>
    <n v="1"/>
  </r>
  <r>
    <s v="Probe_33"/>
    <s v="3b"/>
    <s v="Rubin, Jan"/>
    <x v="0"/>
    <x v="1"/>
    <x v="0"/>
    <x v="3"/>
    <n v="0"/>
    <n v="0"/>
    <x v="16"/>
    <x v="1"/>
    <n v="0"/>
    <x v="1"/>
    <n v="3"/>
    <n v="0"/>
    <n v="1"/>
    <n v="0"/>
    <n v="0"/>
    <n v="0"/>
    <n v="0"/>
    <n v="1"/>
    <n v="1"/>
    <n v="2"/>
    <n v="0"/>
    <n v="0"/>
    <n v="0"/>
    <n v="10"/>
    <n v="6"/>
    <n v="2"/>
    <n v="3"/>
    <n v="1"/>
  </r>
  <r>
    <s v="Probe_34"/>
    <s v="1a"/>
    <s v="Leana, Tessa"/>
    <x v="1"/>
    <x v="0"/>
    <x v="0"/>
    <x v="0"/>
    <n v="9"/>
    <n v="0"/>
    <x v="4"/>
    <x v="3"/>
    <n v="0"/>
    <x v="5"/>
    <n v="0"/>
    <n v="0"/>
    <n v="0"/>
    <n v="0"/>
    <n v="0"/>
    <n v="0"/>
    <n v="0"/>
    <n v="3"/>
    <n v="26"/>
    <n v="9"/>
    <n v="0"/>
    <n v="0"/>
    <n v="0"/>
    <n v="55"/>
    <n v="7"/>
    <n v="13"/>
    <n v="4"/>
    <n v="0"/>
  </r>
  <r>
    <s v="Probe_35"/>
    <s v="1a"/>
    <s v="Leana, Tessa"/>
    <x v="1"/>
    <x v="0"/>
    <x v="1"/>
    <x v="4"/>
    <n v="1"/>
    <n v="0"/>
    <x v="7"/>
    <x v="1"/>
    <n v="0"/>
    <x v="6"/>
    <n v="2"/>
    <n v="0"/>
    <n v="0"/>
    <n v="0"/>
    <n v="0"/>
    <n v="0"/>
    <n v="0"/>
    <n v="8"/>
    <n v="7"/>
    <n v="3"/>
    <n v="0"/>
    <n v="0"/>
    <n v="0"/>
    <n v="29"/>
    <n v="7"/>
    <n v="6"/>
    <n v="5"/>
    <n v="0"/>
  </r>
  <r>
    <s v="Probe_36"/>
    <s v="1a"/>
    <s v="Leana, Tessa"/>
    <x v="1"/>
    <x v="0"/>
    <x v="2"/>
    <x v="2"/>
    <n v="0"/>
    <n v="0"/>
    <x v="2"/>
    <x v="1"/>
    <n v="0"/>
    <x v="0"/>
    <n v="1"/>
    <n v="0"/>
    <n v="0"/>
    <n v="0"/>
    <n v="0"/>
    <n v="0"/>
    <n v="0"/>
    <n v="0"/>
    <n v="0"/>
    <n v="3"/>
    <n v="0"/>
    <n v="0"/>
    <n v="0"/>
    <n v="9"/>
    <n v="4"/>
    <n v="4"/>
    <n v="2"/>
    <n v="0"/>
  </r>
  <r>
    <s v="Probe_37"/>
    <s v="1b"/>
    <s v="Delajah, Quirin"/>
    <x v="1"/>
    <x v="0"/>
    <x v="0"/>
    <x v="2"/>
    <n v="1"/>
    <n v="0"/>
    <x v="9"/>
    <x v="2"/>
    <n v="0"/>
    <x v="1"/>
    <n v="0"/>
    <n v="0"/>
    <n v="0"/>
    <n v="2"/>
    <n v="0"/>
    <n v="0"/>
    <n v="0"/>
    <n v="3"/>
    <n v="4"/>
    <n v="531"/>
    <n v="0"/>
    <n v="0"/>
    <n v="0"/>
    <n v="550"/>
    <n v="7"/>
    <n v="10"/>
    <n v="0"/>
    <n v="2"/>
  </r>
  <r>
    <s v="Probe_38"/>
    <s v="1b"/>
    <s v="Delajah, Quirin"/>
    <x v="1"/>
    <x v="0"/>
    <x v="1"/>
    <x v="3"/>
    <n v="2"/>
    <n v="0"/>
    <x v="17"/>
    <x v="1"/>
    <n v="0"/>
    <x v="1"/>
    <n v="0"/>
    <n v="1"/>
    <n v="1"/>
    <n v="0"/>
    <n v="0"/>
    <n v="0"/>
    <n v="0"/>
    <n v="1"/>
    <n v="7"/>
    <n v="213"/>
    <n v="1"/>
    <n v="0"/>
    <n v="0"/>
    <n v="238"/>
    <n v="8"/>
    <n v="14"/>
    <n v="1"/>
    <n v="1"/>
  </r>
  <r>
    <s v="Probe_39"/>
    <s v="1b"/>
    <s v="Delajah, Quirin"/>
    <x v="1"/>
    <x v="0"/>
    <x v="2"/>
    <x v="1"/>
    <n v="1"/>
    <n v="0"/>
    <x v="0"/>
    <x v="2"/>
    <n v="0"/>
    <x v="1"/>
    <n v="1"/>
    <n v="0"/>
    <n v="0"/>
    <n v="0"/>
    <n v="0"/>
    <n v="0"/>
    <n v="0"/>
    <n v="0"/>
    <n v="67"/>
    <n v="187"/>
    <n v="0"/>
    <n v="0"/>
    <n v="0"/>
    <n v="257"/>
    <n v="5"/>
    <n v="2"/>
    <n v="1"/>
    <n v="0"/>
  </r>
  <r>
    <s v="Probe_40"/>
    <s v="2a "/>
    <s v="Ramon, Tilla"/>
    <x v="1"/>
    <x v="0"/>
    <x v="0"/>
    <x v="1"/>
    <n v="10"/>
    <n v="0"/>
    <x v="5"/>
    <x v="1"/>
    <n v="0"/>
    <x v="7"/>
    <n v="1"/>
    <n v="0"/>
    <n v="1"/>
    <n v="0"/>
    <n v="1"/>
    <n v="2"/>
    <n v="0"/>
    <n v="2"/>
    <n v="67"/>
    <n v="1"/>
    <n v="0"/>
    <n v="0"/>
    <n v="0"/>
    <n v="104"/>
    <n v="10"/>
    <n v="16"/>
    <n v="14"/>
    <n v="4"/>
  </r>
  <r>
    <s v="Probe_41"/>
    <s v="2a "/>
    <s v="Ramon, Tilla"/>
    <x v="1"/>
    <x v="0"/>
    <x v="1"/>
    <x v="2"/>
    <n v="6"/>
    <n v="0"/>
    <x v="18"/>
    <x v="1"/>
    <n v="0"/>
    <x v="0"/>
    <n v="1"/>
    <n v="0"/>
    <n v="0"/>
    <n v="3"/>
    <n v="2"/>
    <n v="0"/>
    <n v="0"/>
    <n v="21"/>
    <n v="5"/>
    <n v="3"/>
    <n v="0"/>
    <n v="1"/>
    <n v="0"/>
    <n v="46"/>
    <n v="10"/>
    <n v="9"/>
    <n v="2"/>
    <n v="5"/>
  </r>
  <r>
    <s v="Probe_42"/>
    <s v="2a "/>
    <s v="Ramon, Tilla"/>
    <x v="1"/>
    <x v="0"/>
    <x v="2"/>
    <x v="0"/>
    <n v="21"/>
    <n v="0"/>
    <x v="19"/>
    <x v="1"/>
    <n v="0"/>
    <x v="8"/>
    <n v="0"/>
    <n v="0"/>
    <n v="3"/>
    <n v="5"/>
    <n v="0"/>
    <n v="0"/>
    <n v="0"/>
    <n v="3"/>
    <n v="8"/>
    <n v="4"/>
    <n v="0"/>
    <n v="0"/>
    <n v="0"/>
    <n v="128"/>
    <n v="8"/>
    <n v="43"/>
    <n v="62"/>
    <n v="8"/>
  </r>
  <r>
    <s v="Probe_43"/>
    <s v="2b "/>
    <s v="Meret, Isabelle"/>
    <x v="1"/>
    <x v="0"/>
    <x v="0"/>
    <x v="3"/>
    <n v="0"/>
    <n v="0"/>
    <x v="0"/>
    <x v="1"/>
    <n v="0"/>
    <x v="1"/>
    <n v="0"/>
    <n v="0"/>
    <n v="0"/>
    <n v="0"/>
    <n v="0"/>
    <n v="0"/>
    <n v="2"/>
    <n v="4"/>
    <n v="0"/>
    <n v="3"/>
    <n v="1"/>
    <n v="0"/>
    <n v="0"/>
    <n v="10"/>
    <n v="4"/>
    <n v="0"/>
    <n v="0"/>
    <n v="0"/>
  </r>
  <r>
    <s v="Probe_44"/>
    <s v="2b "/>
    <s v="Meret, Isabelle"/>
    <x v="1"/>
    <x v="0"/>
    <x v="1"/>
    <x v="0"/>
    <n v="4"/>
    <n v="0"/>
    <x v="20"/>
    <x v="2"/>
    <n v="0"/>
    <x v="1"/>
    <n v="0"/>
    <n v="0"/>
    <n v="0"/>
    <n v="0"/>
    <n v="0"/>
    <n v="0"/>
    <n v="1"/>
    <n v="3"/>
    <n v="9"/>
    <n v="5"/>
    <n v="0"/>
    <n v="0"/>
    <n v="0"/>
    <n v="93"/>
    <n v="7"/>
    <n v="75"/>
    <n v="0"/>
    <n v="0"/>
  </r>
  <r>
    <s v="Probe_45"/>
    <s v="2b "/>
    <s v="Meret, Isabelle"/>
    <x v="1"/>
    <x v="0"/>
    <x v="2"/>
    <x v="1"/>
    <n v="1"/>
    <n v="0"/>
    <x v="18"/>
    <x v="1"/>
    <n v="0"/>
    <x v="6"/>
    <n v="2"/>
    <n v="0"/>
    <n v="0"/>
    <n v="0"/>
    <n v="0"/>
    <n v="0"/>
    <n v="0"/>
    <n v="5"/>
    <n v="9"/>
    <n v="1"/>
    <n v="0"/>
    <n v="0"/>
    <n v="0"/>
    <n v="24"/>
    <n v="7"/>
    <n v="4"/>
    <n v="5"/>
    <n v="0"/>
  </r>
  <r>
    <s v="Probe_46"/>
    <s v="3a "/>
    <s v="Céline, Charise"/>
    <x v="1"/>
    <x v="0"/>
    <x v="0"/>
    <x v="2"/>
    <n v="8"/>
    <n v="1"/>
    <x v="2"/>
    <x v="0"/>
    <n v="17"/>
    <x v="5"/>
    <n v="1"/>
    <n v="0"/>
    <n v="0"/>
    <n v="0"/>
    <n v="0"/>
    <n v="0"/>
    <n v="0"/>
    <n v="23"/>
    <n v="14"/>
    <n v="1"/>
    <n v="0"/>
    <n v="0"/>
    <n v="0"/>
    <n v="75"/>
    <n v="10"/>
    <n v="32"/>
    <n v="5"/>
    <n v="0"/>
  </r>
  <r>
    <s v="Probe_47"/>
    <s v="3a "/>
    <s v="Céline, Charise"/>
    <x v="1"/>
    <x v="0"/>
    <x v="1"/>
    <x v="1"/>
    <n v="1"/>
    <n v="3"/>
    <x v="16"/>
    <x v="0"/>
    <n v="4"/>
    <x v="2"/>
    <n v="1"/>
    <n v="0"/>
    <n v="2"/>
    <n v="1"/>
    <n v="1"/>
    <n v="0"/>
    <n v="0"/>
    <n v="20"/>
    <n v="4"/>
    <n v="3"/>
    <n v="11"/>
    <n v="0"/>
    <n v="0"/>
    <n v="57"/>
    <n v="14"/>
    <n v="12"/>
    <n v="3"/>
    <n v="4"/>
  </r>
  <r>
    <s v="Probe_48"/>
    <s v="3a "/>
    <s v="Céline, Charise"/>
    <x v="1"/>
    <x v="0"/>
    <x v="2"/>
    <x v="0"/>
    <n v="2"/>
    <n v="3"/>
    <x v="7"/>
    <x v="3"/>
    <n v="1"/>
    <x v="9"/>
    <n v="4"/>
    <n v="7"/>
    <n v="0"/>
    <n v="3"/>
    <n v="1"/>
    <n v="1"/>
    <n v="5"/>
    <n v="2"/>
    <n v="4"/>
    <n v="3"/>
    <n v="0"/>
    <n v="0"/>
    <n v="0"/>
    <n v="50"/>
    <n v="15"/>
    <n v="14"/>
    <n v="17"/>
    <n v="5"/>
  </r>
  <r>
    <s v="Probe_49"/>
    <s v="3b"/>
    <s v="Celine, Daniel"/>
    <x v="1"/>
    <x v="0"/>
    <x v="0"/>
    <x v="0"/>
    <n v="8"/>
    <n v="0"/>
    <x v="17"/>
    <x v="1"/>
    <n v="0"/>
    <x v="1"/>
    <n v="2"/>
    <n v="0"/>
    <n v="0"/>
    <n v="2"/>
    <n v="0"/>
    <n v="0"/>
    <n v="0"/>
    <n v="3"/>
    <n v="23"/>
    <n v="2"/>
    <n v="0"/>
    <n v="0"/>
    <n v="0"/>
    <n v="52"/>
    <n v="7"/>
    <n v="20"/>
    <n v="2"/>
    <n v="2"/>
  </r>
  <r>
    <s v="Probe_50"/>
    <s v="3b"/>
    <s v="Celine, Daniel"/>
    <x v="1"/>
    <x v="0"/>
    <x v="1"/>
    <x v="1"/>
    <n v="3"/>
    <n v="0"/>
    <x v="2"/>
    <x v="1"/>
    <n v="0"/>
    <x v="1"/>
    <n v="21"/>
    <n v="0"/>
    <n v="0"/>
    <n v="1"/>
    <n v="2"/>
    <n v="0"/>
    <n v="0"/>
    <n v="4"/>
    <n v="65"/>
    <n v="0"/>
    <n v="0"/>
    <n v="0"/>
    <n v="0"/>
    <n v="100"/>
    <n v="7"/>
    <n v="7"/>
    <n v="21"/>
    <n v="3"/>
  </r>
  <r>
    <s v="Probe_51"/>
    <s v="3b"/>
    <s v="Celine, Daniel"/>
    <x v="1"/>
    <x v="0"/>
    <x v="2"/>
    <x v="3"/>
    <n v="0"/>
    <n v="0"/>
    <x v="0"/>
    <x v="2"/>
    <n v="0"/>
    <x v="1"/>
    <n v="0"/>
    <n v="0"/>
    <n v="0"/>
    <n v="0"/>
    <n v="1"/>
    <n v="0"/>
    <n v="0"/>
    <n v="1"/>
    <n v="0"/>
    <n v="1"/>
    <n v="0"/>
    <n v="0"/>
    <n v="0"/>
    <n v="4"/>
    <n v="4"/>
    <n v="1"/>
    <n v="0"/>
    <n v="1"/>
  </r>
  <r>
    <s v="Probe_52"/>
    <s v="1a"/>
    <s v="Rishoth, Leora"/>
    <x v="1"/>
    <x v="1"/>
    <x v="2"/>
    <x v="0"/>
    <n v="15"/>
    <n v="0"/>
    <x v="21"/>
    <x v="2"/>
    <n v="0"/>
    <x v="0"/>
    <n v="30"/>
    <n v="0"/>
    <n v="1"/>
    <n v="1"/>
    <n v="3"/>
    <n v="0"/>
    <n v="1"/>
    <n v="7"/>
    <n v="7"/>
    <n v="1"/>
    <n v="1"/>
    <n v="0"/>
    <n v="1"/>
    <n v="138"/>
    <n v="14"/>
    <n v="84"/>
    <n v="31"/>
    <n v="5"/>
  </r>
  <r>
    <s v="Probe_53"/>
    <s v="1a"/>
    <s v="Rishoth, Leora"/>
    <x v="1"/>
    <x v="1"/>
    <x v="1"/>
    <x v="4"/>
    <n v="0"/>
    <n v="1"/>
    <x v="22"/>
    <x v="1"/>
    <n v="0"/>
    <x v="1"/>
    <n v="1"/>
    <n v="0"/>
    <n v="0"/>
    <n v="0"/>
    <n v="0"/>
    <n v="0"/>
    <n v="0"/>
    <n v="44"/>
    <n v="0"/>
    <n v="4"/>
    <n v="1"/>
    <n v="0"/>
    <n v="0"/>
    <n v="60"/>
    <n v="6"/>
    <n v="10"/>
    <n v="1"/>
    <n v="0"/>
  </r>
  <r>
    <s v="Probe_54"/>
    <s v="1a"/>
    <s v="Rishoth, Leora"/>
    <x v="1"/>
    <x v="1"/>
    <x v="0"/>
    <x v="2"/>
    <n v="1"/>
    <n v="0"/>
    <x v="23"/>
    <x v="2"/>
    <n v="0"/>
    <x v="1"/>
    <n v="4"/>
    <n v="0"/>
    <n v="0"/>
    <n v="0"/>
    <n v="1"/>
    <n v="0"/>
    <n v="0"/>
    <n v="1"/>
    <n v="5"/>
    <n v="0"/>
    <n v="0"/>
    <n v="0"/>
    <n v="0"/>
    <n v="36"/>
    <n v="7"/>
    <n v="25"/>
    <n v="4"/>
    <n v="1"/>
  </r>
  <r>
    <s v="Probe_55"/>
    <s v="1b"/>
    <s v="Anouk, Alice"/>
    <x v="1"/>
    <x v="1"/>
    <x v="2"/>
    <x v="2"/>
    <n v="2"/>
    <n v="0"/>
    <x v="14"/>
    <x v="1"/>
    <n v="0"/>
    <x v="1"/>
    <n v="0"/>
    <n v="2"/>
    <n v="0"/>
    <n v="0"/>
    <n v="2"/>
    <n v="1"/>
    <n v="0"/>
    <n v="9"/>
    <n v="2"/>
    <n v="0"/>
    <n v="1"/>
    <n v="0"/>
    <n v="0"/>
    <n v="29"/>
    <n v="8"/>
    <n v="12"/>
    <n v="2"/>
    <n v="3"/>
  </r>
  <r>
    <s v="Probe_56"/>
    <s v="1b"/>
    <s v="Anouk, Alice"/>
    <x v="1"/>
    <x v="1"/>
    <x v="1"/>
    <x v="3"/>
    <n v="0"/>
    <n v="0"/>
    <x v="4"/>
    <x v="1"/>
    <n v="0"/>
    <x v="1"/>
    <n v="0"/>
    <n v="0"/>
    <n v="0"/>
    <n v="0"/>
    <n v="0"/>
    <n v="0"/>
    <n v="0"/>
    <n v="28"/>
    <n v="1"/>
    <n v="19"/>
    <n v="1"/>
    <n v="0"/>
    <n v="0"/>
    <n v="50"/>
    <n v="5"/>
    <n v="1"/>
    <n v="0"/>
    <n v="0"/>
  </r>
  <r>
    <s v="Probe_57"/>
    <s v="1b"/>
    <s v="Anouk, Alice"/>
    <x v="1"/>
    <x v="1"/>
    <x v="0"/>
    <x v="1"/>
    <n v="34"/>
    <n v="0"/>
    <x v="24"/>
    <x v="3"/>
    <n v="0"/>
    <x v="10"/>
    <n v="31"/>
    <n v="3"/>
    <n v="0"/>
    <n v="1"/>
    <n v="1"/>
    <n v="0"/>
    <n v="0"/>
    <n v="35"/>
    <n v="142"/>
    <n v="2"/>
    <n v="0"/>
    <n v="0"/>
    <n v="0"/>
    <n v="299"/>
    <n v="11"/>
    <n v="76"/>
    <n v="42"/>
    <n v="2"/>
  </r>
  <r>
    <s v="Probe_58"/>
    <s v="2a "/>
    <s v="Luisa, Maria"/>
    <x v="1"/>
    <x v="1"/>
    <x v="2"/>
    <x v="1"/>
    <n v="10"/>
    <n v="0"/>
    <x v="25"/>
    <x v="5"/>
    <n v="0"/>
    <x v="0"/>
    <n v="15"/>
    <n v="0"/>
    <n v="0"/>
    <n v="0"/>
    <n v="1"/>
    <n v="0"/>
    <n v="0"/>
    <n v="2"/>
    <n v="31"/>
    <n v="1"/>
    <n v="0"/>
    <n v="0"/>
    <n v="0"/>
    <n v="94"/>
    <n v="9"/>
    <n v="43"/>
    <n v="16"/>
    <n v="1"/>
  </r>
  <r>
    <s v="Probe_59"/>
    <s v="2a "/>
    <s v="Luisa, Maria"/>
    <x v="1"/>
    <x v="1"/>
    <x v="1"/>
    <x v="2"/>
    <n v="14"/>
    <n v="4"/>
    <x v="8"/>
    <x v="2"/>
    <n v="0"/>
    <x v="0"/>
    <n v="0"/>
    <n v="0"/>
    <n v="0"/>
    <n v="1"/>
    <n v="1"/>
    <n v="0"/>
    <n v="2"/>
    <n v="35"/>
    <n v="0"/>
    <n v="2"/>
    <n v="0"/>
    <n v="0"/>
    <n v="0"/>
    <n v="91"/>
    <n v="10"/>
    <n v="49"/>
    <n v="1"/>
    <n v="2"/>
  </r>
  <r>
    <s v="Probe_60"/>
    <s v="2a "/>
    <s v="Luisa, Maria"/>
    <x v="1"/>
    <x v="1"/>
    <x v="0"/>
    <x v="4"/>
    <n v="0"/>
    <n v="2"/>
    <x v="4"/>
    <x v="1"/>
    <n v="0"/>
    <x v="0"/>
    <n v="0"/>
    <n v="0"/>
    <n v="0"/>
    <n v="0"/>
    <n v="0"/>
    <n v="0"/>
    <n v="0"/>
    <n v="0"/>
    <n v="9"/>
    <n v="3"/>
    <n v="0"/>
    <n v="0"/>
    <n v="0"/>
    <n v="16"/>
    <n v="5"/>
    <n v="3"/>
    <n v="1"/>
    <n v="0"/>
  </r>
  <r>
    <s v="Probe_61"/>
    <s v="2b "/>
    <s v="Mia, Pauline, Scott"/>
    <x v="1"/>
    <x v="1"/>
    <x v="2"/>
    <x v="3"/>
    <n v="1"/>
    <n v="0"/>
    <x v="25"/>
    <x v="1"/>
    <n v="0"/>
    <x v="1"/>
    <n v="5"/>
    <n v="0"/>
    <n v="0"/>
    <n v="0"/>
    <n v="1"/>
    <n v="0"/>
    <n v="0"/>
    <n v="1"/>
    <n v="0"/>
    <n v="2"/>
    <n v="0"/>
    <n v="0"/>
    <n v="0"/>
    <n v="38"/>
    <n v="6"/>
    <n v="29"/>
    <n v="5"/>
    <n v="1"/>
  </r>
  <r>
    <s v="Probe_62"/>
    <s v="2b "/>
    <s v="Mia, Pauline, Scott"/>
    <x v="1"/>
    <x v="1"/>
    <x v="1"/>
    <x v="0"/>
    <n v="4"/>
    <n v="0"/>
    <x v="3"/>
    <x v="3"/>
    <n v="0"/>
    <x v="1"/>
    <n v="4"/>
    <n v="0"/>
    <n v="0"/>
    <n v="1"/>
    <n v="1"/>
    <n v="0"/>
    <n v="0"/>
    <n v="6"/>
    <n v="35"/>
    <n v="3"/>
    <n v="1"/>
    <n v="0"/>
    <n v="0"/>
    <n v="72"/>
    <n v="10"/>
    <n v="21"/>
    <n v="4"/>
    <n v="2"/>
  </r>
  <r>
    <s v="Probe_63"/>
    <s v="2b "/>
    <s v="Mia, Pauline, Scott"/>
    <x v="1"/>
    <x v="1"/>
    <x v="0"/>
    <x v="2"/>
    <n v="1"/>
    <n v="0"/>
    <x v="2"/>
    <x v="1"/>
    <n v="0"/>
    <x v="1"/>
    <n v="0"/>
    <n v="0"/>
    <n v="0"/>
    <n v="0"/>
    <n v="1"/>
    <n v="0"/>
    <n v="0"/>
    <n v="3"/>
    <n v="6"/>
    <n v="3"/>
    <n v="0"/>
    <n v="0"/>
    <n v="0"/>
    <n v="18"/>
    <n v="6"/>
    <n v="5"/>
    <n v="0"/>
    <n v="1"/>
  </r>
  <r>
    <s v="Probe_64"/>
    <s v="3a "/>
    <s v="Noemi, Matilda"/>
    <x v="1"/>
    <x v="1"/>
    <x v="2"/>
    <x v="2"/>
    <n v="1"/>
    <n v="0"/>
    <x v="16"/>
    <x v="1"/>
    <n v="0"/>
    <x v="0"/>
    <n v="1"/>
    <n v="0"/>
    <n v="0"/>
    <n v="0"/>
    <n v="0"/>
    <n v="0"/>
    <n v="0"/>
    <n v="2"/>
    <n v="0"/>
    <n v="0"/>
    <n v="0"/>
    <n v="0"/>
    <n v="0"/>
    <n v="7"/>
    <n v="5"/>
    <n v="3"/>
    <n v="2"/>
    <n v="0"/>
  </r>
  <r>
    <s v="Probe_65"/>
    <s v="3a "/>
    <s v="Noemi, Matilda"/>
    <x v="1"/>
    <x v="1"/>
    <x v="1"/>
    <x v="2"/>
    <n v="2"/>
    <n v="0"/>
    <x v="26"/>
    <x v="1"/>
    <n v="0"/>
    <x v="10"/>
    <n v="3"/>
    <n v="0"/>
    <n v="0"/>
    <n v="1"/>
    <n v="0"/>
    <n v="0"/>
    <n v="0"/>
    <n v="3"/>
    <n v="1"/>
    <n v="2"/>
    <n v="0"/>
    <n v="0"/>
    <n v="0"/>
    <n v="37"/>
    <n v="8"/>
    <n v="19"/>
    <n v="11"/>
    <n v="1"/>
  </r>
  <r>
    <s v="Probe_66"/>
    <s v="3a "/>
    <s v="Noemi, Matilda"/>
    <x v="1"/>
    <x v="1"/>
    <x v="0"/>
    <x v="0"/>
    <n v="2"/>
    <n v="0"/>
    <x v="27"/>
    <x v="2"/>
    <n v="0"/>
    <x v="1"/>
    <n v="0"/>
    <n v="0"/>
    <n v="0"/>
    <n v="0"/>
    <n v="0"/>
    <n v="0"/>
    <n v="0"/>
    <n v="8"/>
    <n v="1"/>
    <n v="4"/>
    <n v="0"/>
    <n v="0"/>
    <n v="0"/>
    <n v="27"/>
    <n v="6"/>
    <n v="14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88AEDB-7E27-47E1-860C-10E9A2C3E015}" name="PivotTable2" cacheId="0" dataOnRows="1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9">
  <location ref="A5:G14" firstHeaderRow="1" firstDataRow="2" firstDataCol="1" rowPageCount="3" colPageCount="1"/>
  <pivotFields count="31">
    <pivotField showAll="0"/>
    <pivotField showAll="0"/>
    <pivotField showAll="0"/>
    <pivotField axis="axisPage" numFmtId="14" showAll="0">
      <items count="3">
        <item x="0"/>
        <item x="1"/>
        <item t="default"/>
      </items>
    </pivotField>
    <pivotField axis="axisPage" multipleItemSelectionAllowed="1" showAll="0">
      <items count="3">
        <item x="1"/>
        <item x="0"/>
        <item t="default"/>
      </items>
    </pivotField>
    <pivotField axis="axisPage" showAll="0">
      <items count="4">
        <item x="2"/>
        <item x="1"/>
        <item x="0"/>
        <item t="default"/>
      </items>
    </pivotField>
    <pivotField axis="axisCol" showAll="0">
      <items count="6">
        <item x="1"/>
        <item x="2"/>
        <item x="0"/>
        <item x="4"/>
        <item x="3"/>
        <item t="default"/>
      </items>
    </pivotField>
    <pivotField showAll="0"/>
    <pivotField showAll="0"/>
    <pivotField dataField="1" showAll="0">
      <items count="29">
        <item x="0"/>
        <item x="4"/>
        <item x="16"/>
        <item x="18"/>
        <item x="2"/>
        <item x="7"/>
        <item x="5"/>
        <item x="1"/>
        <item x="9"/>
        <item x="22"/>
        <item x="14"/>
        <item x="27"/>
        <item x="17"/>
        <item x="3"/>
        <item x="10"/>
        <item x="26"/>
        <item x="15"/>
        <item x="11"/>
        <item x="19"/>
        <item x="23"/>
        <item x="12"/>
        <item x="25"/>
        <item x="8"/>
        <item x="6"/>
        <item x="24"/>
        <item x="13"/>
        <item x="21"/>
        <item x="20"/>
        <item t="default"/>
      </items>
    </pivotField>
    <pivotField showAll="0">
      <items count="7">
        <item x="1"/>
        <item x="2"/>
        <item x="0"/>
        <item x="3"/>
        <item x="4"/>
        <item x="5"/>
        <item t="default"/>
      </items>
    </pivotField>
    <pivotField showAll="0"/>
    <pivotField dataField="1" showAll="0">
      <items count="12">
        <item x="1"/>
        <item x="0"/>
        <item x="2"/>
        <item x="6"/>
        <item x="5"/>
        <item x="9"/>
        <item x="4"/>
        <item x="10"/>
        <item x="3"/>
        <item x="7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rowItems>
  <colFields count="1">
    <field x="6"/>
  </colFields>
  <colItems count="6">
    <i>
      <x/>
    </i>
    <i>
      <x v="1"/>
    </i>
    <i>
      <x v="2"/>
    </i>
    <i>
      <x v="3"/>
    </i>
    <i>
      <x v="4"/>
    </i>
    <i t="grand">
      <x/>
    </i>
  </colItems>
  <pageFields count="3">
    <pageField fld="4" hier="-1"/>
    <pageField fld="3" hier="-1"/>
    <pageField fld="5" item="2" hier="-1"/>
  </pageFields>
  <dataFields count="8">
    <dataField name="Sum of Baetidae" fld="9" baseField="0" baseItem="0"/>
    <dataField name="Sum of Leuctridae" fld="12" baseField="0" baseItem="0"/>
    <dataField name="Sum of Zweifluegler" fld="20" baseField="0" baseItem="0"/>
    <dataField name="Sum of Krebstiere" fld="21" baseField="0" baseItem="0"/>
    <dataField name="Anzahl von Artenreichtum" fld="27" subtotal="count" baseField="6" baseItem="0"/>
    <dataField name="Sum of Eintagsfliegen" fld="28" baseField="0" baseItem="0"/>
    <dataField name="Anzahl von Steinfliegen" fld="29" subtotal="count" baseField="6" baseItem="0"/>
    <dataField name="Anzahl von Köcherfliegen" fld="30" subtotal="count" baseField="6" baseItem="0"/>
  </dataFields>
  <formats count="2">
    <format dxfId="0">
      <pivotArea collapsedLevelsAreSubtotals="1" fieldPosition="0">
        <references count="1">
          <reference field="4294967294" count="1">
            <x v="4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4"/>
          </reference>
        </references>
      </pivotArea>
    </format>
  </formats>
  <chartFormats count="48">
    <chartFormat chart="8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8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8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8" format="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8" format="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  <chartFormat chart="8" format="5" series="1">
      <pivotArea type="data" outline="0" fieldPosition="0">
        <references count="2">
          <reference field="4294967294" count="1" selected="0">
            <x v="5"/>
          </reference>
          <reference field="6" count="1" selected="0">
            <x v="0"/>
          </reference>
        </references>
      </pivotArea>
    </chartFormat>
    <chartFormat chart="8" format="6" series="1">
      <pivotArea type="data" outline="0" fieldPosition="0">
        <references count="2">
          <reference field="4294967294" count="1" selected="0">
            <x v="6"/>
          </reference>
          <reference field="6" count="1" selected="0">
            <x v="0"/>
          </reference>
        </references>
      </pivotArea>
    </chartFormat>
    <chartFormat chart="8" format="7" series="1">
      <pivotArea type="data" outline="0" fieldPosition="0">
        <references count="2">
          <reference field="4294967294" count="1" selected="0">
            <x v="7"/>
          </reference>
          <reference field="6" count="1" selected="0">
            <x v="0"/>
          </reference>
        </references>
      </pivotArea>
    </chartFormat>
    <chartFormat chart="8" format="8" series="1">
      <pivotArea type="data" outline="0" fieldPosition="0">
        <references count="2">
          <reference field="4294967294" count="1" selected="0">
            <x v="1"/>
          </reference>
          <reference field="6" count="1" selected="0">
            <x v="1"/>
          </reference>
        </references>
      </pivotArea>
    </chartFormat>
    <chartFormat chart="8" format="9" series="1">
      <pivotArea type="data" outline="0" fieldPosition="0">
        <references count="2">
          <reference field="4294967294" count="1" selected="0">
            <x v="2"/>
          </reference>
          <reference field="6" count="1" selected="0">
            <x v="1"/>
          </reference>
        </references>
      </pivotArea>
    </chartFormat>
    <chartFormat chart="8" format="10" series="1">
      <pivotArea type="data" outline="0" fieldPosition="0">
        <references count="2">
          <reference field="4294967294" count="1" selected="0">
            <x v="3"/>
          </reference>
          <reference field="6" count="1" selected="0">
            <x v="1"/>
          </reference>
        </references>
      </pivotArea>
    </chartFormat>
    <chartFormat chart="8" format="11" series="1">
      <pivotArea type="data" outline="0" fieldPosition="0">
        <references count="2">
          <reference field="4294967294" count="1" selected="0">
            <x v="4"/>
          </reference>
          <reference field="6" count="1" selected="0">
            <x v="1"/>
          </reference>
        </references>
      </pivotArea>
    </chartFormat>
    <chartFormat chart="8" format="12" series="1">
      <pivotArea type="data" outline="0" fieldPosition="0">
        <references count="2">
          <reference field="4294967294" count="1" selected="0">
            <x v="5"/>
          </reference>
          <reference field="6" count="1" selected="0">
            <x v="1"/>
          </reference>
        </references>
      </pivotArea>
    </chartFormat>
    <chartFormat chart="8" format="13" series="1">
      <pivotArea type="data" outline="0" fieldPosition="0">
        <references count="2">
          <reference field="4294967294" count="1" selected="0">
            <x v="6"/>
          </reference>
          <reference field="6" count="1" selected="0">
            <x v="1"/>
          </reference>
        </references>
      </pivotArea>
    </chartFormat>
    <chartFormat chart="8" format="14" series="1">
      <pivotArea type="data" outline="0" fieldPosition="0">
        <references count="2">
          <reference field="4294967294" count="1" selected="0">
            <x v="7"/>
          </reference>
          <reference field="6" count="1" selected="0">
            <x v="1"/>
          </reference>
        </references>
      </pivotArea>
    </chartFormat>
    <chartFormat chart="8" format="15" series="1">
      <pivotArea type="data" outline="0" fieldPosition="0">
        <references count="2">
          <reference field="4294967294" count="1" selected="0">
            <x v="1"/>
          </reference>
          <reference field="6" count="1" selected="0">
            <x v="2"/>
          </reference>
        </references>
      </pivotArea>
    </chartFormat>
    <chartFormat chart="8" format="16" series="1">
      <pivotArea type="data" outline="0" fieldPosition="0">
        <references count="2">
          <reference field="4294967294" count="1" selected="0">
            <x v="2"/>
          </reference>
          <reference field="6" count="1" selected="0">
            <x v="2"/>
          </reference>
        </references>
      </pivotArea>
    </chartFormat>
    <chartFormat chart="8" format="17" series="1">
      <pivotArea type="data" outline="0" fieldPosition="0">
        <references count="2">
          <reference field="4294967294" count="1" selected="0">
            <x v="3"/>
          </reference>
          <reference field="6" count="1" selected="0">
            <x v="2"/>
          </reference>
        </references>
      </pivotArea>
    </chartFormat>
    <chartFormat chart="8" format="18" series="1">
      <pivotArea type="data" outline="0" fieldPosition="0">
        <references count="2">
          <reference field="4294967294" count="1" selected="0">
            <x v="4"/>
          </reference>
          <reference field="6" count="1" selected="0">
            <x v="2"/>
          </reference>
        </references>
      </pivotArea>
    </chartFormat>
    <chartFormat chart="8" format="19" series="1">
      <pivotArea type="data" outline="0" fieldPosition="0">
        <references count="2">
          <reference field="4294967294" count="1" selected="0">
            <x v="5"/>
          </reference>
          <reference field="6" count="1" selected="0">
            <x v="2"/>
          </reference>
        </references>
      </pivotArea>
    </chartFormat>
    <chartFormat chart="8" format="20" series="1">
      <pivotArea type="data" outline="0" fieldPosition="0">
        <references count="2">
          <reference field="4294967294" count="1" selected="0">
            <x v="6"/>
          </reference>
          <reference field="6" count="1" selected="0">
            <x v="2"/>
          </reference>
        </references>
      </pivotArea>
    </chartFormat>
    <chartFormat chart="8" format="21" series="1">
      <pivotArea type="data" outline="0" fieldPosition="0">
        <references count="2">
          <reference field="4294967294" count="1" selected="0">
            <x v="7"/>
          </reference>
          <reference field="6" count="1" selected="0">
            <x v="2"/>
          </reference>
        </references>
      </pivotArea>
    </chartFormat>
    <chartFormat chart="8" format="22" series="1">
      <pivotArea type="data" outline="0" fieldPosition="0">
        <references count="2">
          <reference field="4294967294" count="1" selected="0">
            <x v="1"/>
          </reference>
          <reference field="6" count="1" selected="0">
            <x v="3"/>
          </reference>
        </references>
      </pivotArea>
    </chartFormat>
    <chartFormat chart="8" format="23" series="1">
      <pivotArea type="data" outline="0" fieldPosition="0">
        <references count="2">
          <reference field="4294967294" count="1" selected="0">
            <x v="2"/>
          </reference>
          <reference field="6" count="1" selected="0">
            <x v="3"/>
          </reference>
        </references>
      </pivotArea>
    </chartFormat>
    <chartFormat chart="8" format="24" series="1">
      <pivotArea type="data" outline="0" fieldPosition="0">
        <references count="2">
          <reference field="4294967294" count="1" selected="0">
            <x v="3"/>
          </reference>
          <reference field="6" count="1" selected="0">
            <x v="3"/>
          </reference>
        </references>
      </pivotArea>
    </chartFormat>
    <chartFormat chart="8" format="25" series="1">
      <pivotArea type="data" outline="0" fieldPosition="0">
        <references count="2">
          <reference field="4294967294" count="1" selected="0">
            <x v="4"/>
          </reference>
          <reference field="6" count="1" selected="0">
            <x v="3"/>
          </reference>
        </references>
      </pivotArea>
    </chartFormat>
    <chartFormat chart="8" format="26" series="1">
      <pivotArea type="data" outline="0" fieldPosition="0">
        <references count="2">
          <reference field="4294967294" count="1" selected="0">
            <x v="5"/>
          </reference>
          <reference field="6" count="1" selected="0">
            <x v="3"/>
          </reference>
        </references>
      </pivotArea>
    </chartFormat>
    <chartFormat chart="8" format="27" series="1">
      <pivotArea type="data" outline="0" fieldPosition="0">
        <references count="2">
          <reference field="4294967294" count="1" selected="0">
            <x v="6"/>
          </reference>
          <reference field="6" count="1" selected="0">
            <x v="3"/>
          </reference>
        </references>
      </pivotArea>
    </chartFormat>
    <chartFormat chart="8" format="28" series="1">
      <pivotArea type="data" outline="0" fieldPosition="0">
        <references count="2">
          <reference field="4294967294" count="1" selected="0">
            <x v="7"/>
          </reference>
          <reference field="6" count="1" selected="0">
            <x v="3"/>
          </reference>
        </references>
      </pivotArea>
    </chartFormat>
    <chartFormat chart="8" format="29" series="1">
      <pivotArea type="data" outline="0" fieldPosition="0">
        <references count="2">
          <reference field="4294967294" count="1" selected="0">
            <x v="1"/>
          </reference>
          <reference field="6" count="1" selected="0">
            <x v="4"/>
          </reference>
        </references>
      </pivotArea>
    </chartFormat>
    <chartFormat chart="8" format="30" series="1">
      <pivotArea type="data" outline="0" fieldPosition="0">
        <references count="2">
          <reference field="4294967294" count="1" selected="0">
            <x v="2"/>
          </reference>
          <reference field="6" count="1" selected="0">
            <x v="4"/>
          </reference>
        </references>
      </pivotArea>
    </chartFormat>
    <chartFormat chart="8" format="31" series="1">
      <pivotArea type="data" outline="0" fieldPosition="0">
        <references count="2">
          <reference field="4294967294" count="1" selected="0">
            <x v="3"/>
          </reference>
          <reference field="6" count="1" selected="0">
            <x v="4"/>
          </reference>
        </references>
      </pivotArea>
    </chartFormat>
    <chartFormat chart="8" format="32" series="1">
      <pivotArea type="data" outline="0" fieldPosition="0">
        <references count="2">
          <reference field="4294967294" count="1" selected="0">
            <x v="4"/>
          </reference>
          <reference field="6" count="1" selected="0">
            <x v="4"/>
          </reference>
        </references>
      </pivotArea>
    </chartFormat>
    <chartFormat chart="8" format="33" series="1">
      <pivotArea type="data" outline="0" fieldPosition="0">
        <references count="2">
          <reference field="4294967294" count="1" selected="0">
            <x v="5"/>
          </reference>
          <reference field="6" count="1" selected="0">
            <x v="4"/>
          </reference>
        </references>
      </pivotArea>
    </chartFormat>
    <chartFormat chart="8" format="34" series="1">
      <pivotArea type="data" outline="0" fieldPosition="0">
        <references count="2">
          <reference field="4294967294" count="1" selected="0">
            <x v="6"/>
          </reference>
          <reference field="6" count="1" selected="0">
            <x v="4"/>
          </reference>
        </references>
      </pivotArea>
    </chartFormat>
    <chartFormat chart="8" format="35" series="1">
      <pivotArea type="data" outline="0" fieldPosition="0">
        <references count="2">
          <reference field="4294967294" count="1" selected="0">
            <x v="7"/>
          </reference>
          <reference field="6" count="1" selected="0">
            <x v="4"/>
          </reference>
        </references>
      </pivotArea>
    </chartFormat>
    <chartFormat chart="8" format="36" series="1">
      <pivotArea type="data" outline="0" fieldPosition="0">
        <references count="2">
          <reference field="4294967294" count="1" selected="0">
            <x v="1"/>
          </reference>
          <reference field="6" count="1" selected="0">
            <x v="0"/>
          </reference>
        </references>
      </pivotArea>
    </chartFormat>
    <chartFormat chart="8" format="37" series="1">
      <pivotArea type="data" outline="0" fieldPosition="0">
        <references count="2">
          <reference field="4294967294" count="1" selected="0">
            <x v="2"/>
          </reference>
          <reference field="6" count="1" selected="0">
            <x v="0"/>
          </reference>
        </references>
      </pivotArea>
    </chartFormat>
    <chartFormat chart="8" format="38" series="1">
      <pivotArea type="data" outline="0" fieldPosition="0">
        <references count="2">
          <reference field="4294967294" count="1" selected="0">
            <x v="3"/>
          </reference>
          <reference field="6" count="1" selected="0">
            <x v="0"/>
          </reference>
        </references>
      </pivotArea>
    </chartFormat>
    <chartFormat chart="8" format="39" series="1">
      <pivotArea type="data" outline="0" fieldPosition="0">
        <references count="2">
          <reference field="4294967294" count="1" selected="0">
            <x v="4"/>
          </reference>
          <reference field="6" count="1" selected="0">
            <x v="0"/>
          </reference>
        </references>
      </pivotArea>
    </chartFormat>
    <chartFormat chart="8" format="4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4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8" format="4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8" format="4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8" format="4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8" format="4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8" format="4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8" format="47" series="1">
      <pivotArea type="data" outline="0" fieldPosition="0">
        <references count="1">
          <reference field="4294967294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E70"/>
  <sheetViews>
    <sheetView topLeftCell="F1" zoomScale="74" zoomScaleNormal="110" workbookViewId="0">
      <pane ySplit="1" topLeftCell="A49" activePane="bottomLeft" state="frozen"/>
      <selection pane="bottomLeft" activeCell="H70" sqref="H70:Z70"/>
    </sheetView>
  </sheetViews>
  <sheetFormatPr baseColWidth="10" defaultColWidth="11.3984375" defaultRowHeight="14.25" x14ac:dyDescent="0.45"/>
  <cols>
    <col min="2" max="2" width="6.1328125" bestFit="1" customWidth="1"/>
    <col min="3" max="3" width="26.86328125" bestFit="1" customWidth="1"/>
    <col min="4" max="4" width="14.73046875" customWidth="1"/>
    <col min="5" max="5" width="12.3984375" customWidth="1"/>
    <col min="6" max="6" width="21.3984375" customWidth="1"/>
    <col min="7" max="7" width="33" customWidth="1"/>
    <col min="27" max="27" width="17.265625" customWidth="1"/>
    <col min="28" max="28" width="16.265625" customWidth="1"/>
    <col min="29" max="29" width="14.73046875" customWidth="1"/>
  </cols>
  <sheetData>
    <row r="1" spans="1:31" ht="14.65" thickBot="1" x14ac:dyDescent="0.5">
      <c r="A1" s="6" t="s">
        <v>62</v>
      </c>
      <c r="B1" s="7" t="s">
        <v>69</v>
      </c>
      <c r="C1" s="7" t="s">
        <v>110</v>
      </c>
      <c r="D1" s="8" t="s">
        <v>0</v>
      </c>
      <c r="E1" s="8" t="s">
        <v>45</v>
      </c>
      <c r="F1" s="8" t="s">
        <v>32</v>
      </c>
      <c r="G1" s="9" t="s">
        <v>1</v>
      </c>
      <c r="H1" s="10" t="s">
        <v>2</v>
      </c>
      <c r="I1" s="11" t="s">
        <v>3</v>
      </c>
      <c r="J1" s="11" t="s">
        <v>4</v>
      </c>
      <c r="K1" s="11" t="s">
        <v>5</v>
      </c>
      <c r="L1" s="9" t="s">
        <v>6</v>
      </c>
      <c r="M1" s="10" t="s">
        <v>33</v>
      </c>
      <c r="N1" s="11" t="s">
        <v>34</v>
      </c>
      <c r="O1" s="9" t="s">
        <v>35</v>
      </c>
      <c r="P1" s="10" t="s">
        <v>36</v>
      </c>
      <c r="Q1" s="11" t="s">
        <v>37</v>
      </c>
      <c r="R1" s="11" t="s">
        <v>38</v>
      </c>
      <c r="S1" s="9" t="s">
        <v>39</v>
      </c>
      <c r="T1" s="10" t="s">
        <v>40</v>
      </c>
      <c r="U1" s="11" t="s">
        <v>41</v>
      </c>
      <c r="V1" s="11" t="s">
        <v>42</v>
      </c>
      <c r="W1" s="11" t="s">
        <v>43</v>
      </c>
      <c r="X1" s="11" t="s">
        <v>47</v>
      </c>
      <c r="Y1" s="11" t="s">
        <v>80</v>
      </c>
      <c r="Z1" s="28" t="s">
        <v>131</v>
      </c>
      <c r="AA1" s="1" t="s">
        <v>63</v>
      </c>
      <c r="AB1" s="1" t="s">
        <v>64</v>
      </c>
      <c r="AC1" s="2" t="s">
        <v>65</v>
      </c>
      <c r="AD1" s="2" t="s">
        <v>66</v>
      </c>
      <c r="AE1" s="2" t="s">
        <v>67</v>
      </c>
    </row>
    <row r="2" spans="1:31" x14ac:dyDescent="0.45">
      <c r="A2" s="6" t="s">
        <v>7</v>
      </c>
      <c r="B2" s="12" t="s">
        <v>72</v>
      </c>
      <c r="C2" s="12" t="s">
        <v>108</v>
      </c>
      <c r="D2" s="13">
        <v>45352</v>
      </c>
      <c r="E2" s="13" t="s">
        <v>46</v>
      </c>
      <c r="F2" s="14">
        <v>3</v>
      </c>
      <c r="G2" s="15" t="s">
        <v>70</v>
      </c>
      <c r="H2" s="16">
        <v>2</v>
      </c>
      <c r="I2" s="17">
        <v>1</v>
      </c>
      <c r="J2" s="17">
        <v>0</v>
      </c>
      <c r="K2" s="17">
        <v>2</v>
      </c>
      <c r="L2" s="18">
        <v>0</v>
      </c>
      <c r="M2" s="16">
        <v>1</v>
      </c>
      <c r="N2" s="17">
        <v>0</v>
      </c>
      <c r="O2" s="18">
        <v>0</v>
      </c>
      <c r="P2" s="16">
        <v>0</v>
      </c>
      <c r="Q2" s="17">
        <v>0</v>
      </c>
      <c r="R2" s="17">
        <v>0</v>
      </c>
      <c r="S2" s="18">
        <v>0</v>
      </c>
      <c r="T2" s="16">
        <v>0</v>
      </c>
      <c r="U2" s="17">
        <v>1</v>
      </c>
      <c r="V2" s="17">
        <v>20</v>
      </c>
      <c r="W2" s="17">
        <v>160</v>
      </c>
      <c r="X2" s="17">
        <v>0</v>
      </c>
      <c r="Y2" s="17">
        <v>0</v>
      </c>
      <c r="Z2" s="17">
        <v>0</v>
      </c>
    </row>
    <row r="3" spans="1:31" x14ac:dyDescent="0.45">
      <c r="A3" s="6" t="s">
        <v>8</v>
      </c>
      <c r="B3" s="12" t="s">
        <v>72</v>
      </c>
      <c r="C3" s="12" t="s">
        <v>108</v>
      </c>
      <c r="D3" s="13">
        <v>45352</v>
      </c>
      <c r="E3" s="13" t="s">
        <v>46</v>
      </c>
      <c r="F3" s="14">
        <v>2</v>
      </c>
      <c r="G3" s="19" t="s">
        <v>78</v>
      </c>
      <c r="H3" s="5">
        <v>2</v>
      </c>
      <c r="I3" s="3">
        <v>0</v>
      </c>
      <c r="J3" s="3">
        <v>7</v>
      </c>
      <c r="K3" s="3">
        <v>0</v>
      </c>
      <c r="L3" s="4">
        <v>0</v>
      </c>
      <c r="M3" s="5">
        <v>0</v>
      </c>
      <c r="N3" s="3">
        <v>15</v>
      </c>
      <c r="O3" s="4">
        <v>0</v>
      </c>
      <c r="P3" s="5">
        <v>0</v>
      </c>
      <c r="Q3" s="3">
        <v>0</v>
      </c>
      <c r="R3" s="3">
        <v>1</v>
      </c>
      <c r="S3" s="4">
        <v>0</v>
      </c>
      <c r="T3" s="5">
        <v>0</v>
      </c>
      <c r="U3" s="3">
        <v>10</v>
      </c>
      <c r="V3" s="3">
        <v>5</v>
      </c>
      <c r="W3" s="3">
        <v>1</v>
      </c>
      <c r="X3" s="3">
        <v>0</v>
      </c>
      <c r="Y3" s="3">
        <v>0</v>
      </c>
      <c r="Z3" s="3">
        <v>0</v>
      </c>
    </row>
    <row r="4" spans="1:31" x14ac:dyDescent="0.45">
      <c r="A4" s="6" t="s">
        <v>9</v>
      </c>
      <c r="B4" s="12" t="s">
        <v>72</v>
      </c>
      <c r="C4" s="12" t="s">
        <v>108</v>
      </c>
      <c r="D4" s="13">
        <v>45352</v>
      </c>
      <c r="E4" s="13" t="s">
        <v>46</v>
      </c>
      <c r="F4" s="14">
        <v>1</v>
      </c>
      <c r="G4" s="19" t="s">
        <v>44</v>
      </c>
      <c r="H4" s="5">
        <v>5</v>
      </c>
      <c r="I4" s="3">
        <v>0</v>
      </c>
      <c r="J4" s="3">
        <v>0</v>
      </c>
      <c r="K4" s="3">
        <v>1</v>
      </c>
      <c r="L4" s="4">
        <v>0</v>
      </c>
      <c r="M4" s="5">
        <v>2</v>
      </c>
      <c r="N4" s="3">
        <v>0</v>
      </c>
      <c r="O4" s="4">
        <v>0</v>
      </c>
      <c r="P4" s="5">
        <v>1</v>
      </c>
      <c r="Q4" s="3">
        <v>0</v>
      </c>
      <c r="R4" s="3">
        <v>1</v>
      </c>
      <c r="S4" s="25">
        <v>0</v>
      </c>
      <c r="T4" s="5">
        <v>1</v>
      </c>
      <c r="U4" s="3">
        <v>1</v>
      </c>
      <c r="V4" s="3">
        <v>8</v>
      </c>
      <c r="W4" s="3">
        <v>3</v>
      </c>
      <c r="X4" s="3">
        <v>0</v>
      </c>
      <c r="Y4" s="3">
        <v>0</v>
      </c>
      <c r="Z4" s="3">
        <v>0</v>
      </c>
    </row>
    <row r="5" spans="1:31" x14ac:dyDescent="0.45">
      <c r="A5" s="6" t="s">
        <v>10</v>
      </c>
      <c r="B5" s="12" t="s">
        <v>71</v>
      </c>
      <c r="C5" s="12" t="s">
        <v>109</v>
      </c>
      <c r="D5" s="13">
        <v>45352</v>
      </c>
      <c r="E5" s="13" t="s">
        <v>46</v>
      </c>
      <c r="F5" s="14">
        <v>3</v>
      </c>
      <c r="G5" s="19" t="s">
        <v>70</v>
      </c>
      <c r="H5" s="5">
        <v>8</v>
      </c>
      <c r="I5" s="3">
        <v>0</v>
      </c>
      <c r="J5" s="3">
        <v>4</v>
      </c>
      <c r="K5" s="3">
        <v>0</v>
      </c>
      <c r="L5" s="4">
        <v>0</v>
      </c>
      <c r="M5" s="5">
        <v>0</v>
      </c>
      <c r="N5" s="3">
        <v>9</v>
      </c>
      <c r="O5" s="4">
        <v>0</v>
      </c>
      <c r="P5" s="5">
        <v>0</v>
      </c>
      <c r="Q5" s="3">
        <v>0</v>
      </c>
      <c r="R5" s="3">
        <v>2</v>
      </c>
      <c r="S5" s="4">
        <v>0</v>
      </c>
      <c r="T5" s="5">
        <v>0</v>
      </c>
      <c r="U5" s="3">
        <v>3</v>
      </c>
      <c r="V5" s="3">
        <v>20</v>
      </c>
      <c r="W5" s="3">
        <v>6</v>
      </c>
      <c r="X5" s="3">
        <v>0</v>
      </c>
      <c r="Y5" s="3">
        <v>0</v>
      </c>
      <c r="Z5" s="3">
        <v>0</v>
      </c>
    </row>
    <row r="6" spans="1:31" x14ac:dyDescent="0.45">
      <c r="A6" s="6" t="s">
        <v>11</v>
      </c>
      <c r="B6" s="12" t="s">
        <v>71</v>
      </c>
      <c r="C6" s="12" t="s">
        <v>109</v>
      </c>
      <c r="D6" s="13">
        <v>45352</v>
      </c>
      <c r="E6" s="13" t="s">
        <v>46</v>
      </c>
      <c r="F6" s="14">
        <v>2</v>
      </c>
      <c r="G6" s="19" t="s">
        <v>74</v>
      </c>
      <c r="H6" s="5">
        <v>0</v>
      </c>
      <c r="I6" s="3">
        <v>0</v>
      </c>
      <c r="J6" s="3">
        <v>4</v>
      </c>
      <c r="K6" s="3">
        <v>0</v>
      </c>
      <c r="L6" s="4">
        <v>0</v>
      </c>
      <c r="M6" s="5">
        <v>0</v>
      </c>
      <c r="N6" s="3">
        <v>5</v>
      </c>
      <c r="O6" s="4">
        <v>0</v>
      </c>
      <c r="P6" s="26">
        <v>0</v>
      </c>
      <c r="Q6" s="3">
        <v>1</v>
      </c>
      <c r="R6" s="3">
        <v>0</v>
      </c>
      <c r="S6" s="4">
        <v>0</v>
      </c>
      <c r="T6" s="5">
        <v>0</v>
      </c>
      <c r="U6" s="3">
        <v>2</v>
      </c>
      <c r="V6" s="3">
        <v>5</v>
      </c>
      <c r="W6" s="3">
        <v>2</v>
      </c>
      <c r="X6" s="3">
        <v>0</v>
      </c>
      <c r="Y6" s="3">
        <v>0</v>
      </c>
      <c r="Z6" s="3">
        <v>0</v>
      </c>
    </row>
    <row r="7" spans="1:31" x14ac:dyDescent="0.45">
      <c r="A7" s="6" t="s">
        <v>12</v>
      </c>
      <c r="B7" s="12" t="s">
        <v>71</v>
      </c>
      <c r="C7" s="12" t="s">
        <v>109</v>
      </c>
      <c r="D7" s="13">
        <v>45352</v>
      </c>
      <c r="E7" s="13" t="s">
        <v>46</v>
      </c>
      <c r="F7" s="14">
        <v>1</v>
      </c>
      <c r="G7" s="15" t="s">
        <v>70</v>
      </c>
      <c r="H7" s="5">
        <v>5</v>
      </c>
      <c r="I7" s="3">
        <v>3</v>
      </c>
      <c r="J7" s="3">
        <v>14</v>
      </c>
      <c r="K7" s="3">
        <v>1</v>
      </c>
      <c r="L7" s="4">
        <v>0</v>
      </c>
      <c r="M7" s="5">
        <v>0</v>
      </c>
      <c r="N7" s="3">
        <v>7</v>
      </c>
      <c r="O7" s="4">
        <v>0</v>
      </c>
      <c r="P7" s="5">
        <v>0</v>
      </c>
      <c r="Q7" s="3">
        <v>0</v>
      </c>
      <c r="R7" s="3">
        <v>0</v>
      </c>
      <c r="S7" s="4">
        <v>0</v>
      </c>
      <c r="T7" s="5">
        <v>0</v>
      </c>
      <c r="U7" s="3">
        <v>4</v>
      </c>
      <c r="V7" s="3">
        <v>12</v>
      </c>
      <c r="W7" s="3">
        <v>3</v>
      </c>
      <c r="X7" s="3">
        <v>0</v>
      </c>
      <c r="Y7" s="3">
        <v>0</v>
      </c>
      <c r="Z7" s="3">
        <v>0</v>
      </c>
    </row>
    <row r="8" spans="1:31" x14ac:dyDescent="0.45">
      <c r="A8" s="6" t="s">
        <v>13</v>
      </c>
      <c r="B8" s="12" t="s">
        <v>73</v>
      </c>
      <c r="C8" s="12" t="s">
        <v>111</v>
      </c>
      <c r="D8" s="13">
        <v>45352</v>
      </c>
      <c r="E8" s="13" t="s">
        <v>46</v>
      </c>
      <c r="F8" s="14">
        <v>3</v>
      </c>
      <c r="G8" s="19" t="s">
        <v>78</v>
      </c>
      <c r="H8" s="5">
        <v>6</v>
      </c>
      <c r="I8" s="3">
        <v>4</v>
      </c>
      <c r="J8" s="3">
        <v>1</v>
      </c>
      <c r="K8" s="3">
        <v>3</v>
      </c>
      <c r="L8" s="4">
        <v>0</v>
      </c>
      <c r="M8" s="5">
        <v>10</v>
      </c>
      <c r="N8" s="3">
        <v>1</v>
      </c>
      <c r="O8" s="4">
        <v>0</v>
      </c>
      <c r="P8" s="5">
        <v>0</v>
      </c>
      <c r="Q8" s="3">
        <v>0</v>
      </c>
      <c r="R8" s="3">
        <v>0</v>
      </c>
      <c r="S8" s="4">
        <v>0</v>
      </c>
      <c r="T8" s="5">
        <v>0</v>
      </c>
      <c r="U8" s="3">
        <v>8</v>
      </c>
      <c r="V8" s="3">
        <v>65</v>
      </c>
      <c r="W8" s="3">
        <v>1</v>
      </c>
      <c r="X8" s="3">
        <v>0</v>
      </c>
      <c r="Y8" s="27">
        <v>0</v>
      </c>
      <c r="Z8" s="27">
        <v>1</v>
      </c>
    </row>
    <row r="9" spans="1:31" x14ac:dyDescent="0.45">
      <c r="A9" s="6" t="s">
        <v>14</v>
      </c>
      <c r="B9" s="12" t="s">
        <v>73</v>
      </c>
      <c r="C9" s="12" t="s">
        <v>111</v>
      </c>
      <c r="D9" s="13">
        <v>45352</v>
      </c>
      <c r="E9" s="13" t="s">
        <v>46</v>
      </c>
      <c r="F9" s="14">
        <v>2</v>
      </c>
      <c r="G9" s="19" t="s">
        <v>44</v>
      </c>
      <c r="H9" s="5">
        <v>3</v>
      </c>
      <c r="I9" s="3">
        <v>0</v>
      </c>
      <c r="J9" s="3">
        <v>0</v>
      </c>
      <c r="K9" s="3">
        <v>0</v>
      </c>
      <c r="L9" s="4">
        <v>0</v>
      </c>
      <c r="M9" s="5">
        <v>0</v>
      </c>
      <c r="N9" s="3">
        <v>0</v>
      </c>
      <c r="O9" s="25">
        <v>0</v>
      </c>
      <c r="P9" s="5">
        <v>0</v>
      </c>
      <c r="Q9" s="3">
        <v>0</v>
      </c>
      <c r="R9" s="3">
        <v>0</v>
      </c>
      <c r="S9" s="4">
        <v>1</v>
      </c>
      <c r="T9" s="5">
        <v>0</v>
      </c>
      <c r="U9" s="3">
        <v>4</v>
      </c>
      <c r="V9" s="3">
        <v>1</v>
      </c>
      <c r="W9" s="3">
        <v>1</v>
      </c>
      <c r="X9" s="3">
        <v>0</v>
      </c>
      <c r="Y9" s="3">
        <v>0</v>
      </c>
      <c r="Z9" s="3">
        <v>0</v>
      </c>
    </row>
    <row r="10" spans="1:31" x14ac:dyDescent="0.45">
      <c r="A10" s="6" t="s">
        <v>15</v>
      </c>
      <c r="B10" s="21" t="s">
        <v>73</v>
      </c>
      <c r="C10" s="12" t="s">
        <v>111</v>
      </c>
      <c r="D10" s="13">
        <v>45352</v>
      </c>
      <c r="E10" s="22" t="s">
        <v>46</v>
      </c>
      <c r="F10" s="23">
        <v>1</v>
      </c>
      <c r="G10" s="24" t="s">
        <v>74</v>
      </c>
      <c r="H10" s="5">
        <v>0</v>
      </c>
      <c r="I10" s="3">
        <v>0</v>
      </c>
      <c r="J10" s="3">
        <v>0</v>
      </c>
      <c r="K10" s="3">
        <v>0</v>
      </c>
      <c r="L10" s="4">
        <v>0</v>
      </c>
      <c r="M10" s="5">
        <v>0</v>
      </c>
      <c r="N10" s="3">
        <v>0</v>
      </c>
      <c r="O10" s="4">
        <v>0</v>
      </c>
      <c r="P10" s="5">
        <v>0</v>
      </c>
      <c r="Q10" s="3">
        <v>0</v>
      </c>
      <c r="R10" s="3">
        <v>0</v>
      </c>
      <c r="S10" s="4">
        <v>0</v>
      </c>
      <c r="T10" s="5">
        <v>0</v>
      </c>
      <c r="U10" s="3">
        <v>3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</row>
    <row r="11" spans="1:31" x14ac:dyDescent="0.45">
      <c r="A11" s="6" t="s">
        <v>16</v>
      </c>
      <c r="B11" s="12" t="s">
        <v>75</v>
      </c>
      <c r="C11" s="12" t="s">
        <v>112</v>
      </c>
      <c r="D11" s="13">
        <v>45352</v>
      </c>
      <c r="E11" s="13" t="s">
        <v>46</v>
      </c>
      <c r="F11" s="14">
        <v>3</v>
      </c>
      <c r="G11" s="19" t="s">
        <v>74</v>
      </c>
      <c r="H11" s="5">
        <v>0</v>
      </c>
      <c r="I11" s="3">
        <v>0</v>
      </c>
      <c r="J11" s="3">
        <v>1</v>
      </c>
      <c r="K11" s="3">
        <v>0</v>
      </c>
      <c r="L11" s="4">
        <v>0</v>
      </c>
      <c r="M11" s="5">
        <v>1</v>
      </c>
      <c r="N11" s="3">
        <v>0</v>
      </c>
      <c r="O11" s="4">
        <v>0</v>
      </c>
      <c r="P11" s="5">
        <v>0</v>
      </c>
      <c r="Q11" s="3">
        <v>0</v>
      </c>
      <c r="R11" s="3">
        <v>0</v>
      </c>
      <c r="S11" s="4">
        <v>0</v>
      </c>
      <c r="T11" s="5">
        <v>0</v>
      </c>
      <c r="U11" s="3">
        <v>1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</row>
    <row r="12" spans="1:31" s="20" customFormat="1" x14ac:dyDescent="0.45">
      <c r="A12" s="6" t="s">
        <v>17</v>
      </c>
      <c r="B12" s="12" t="s">
        <v>75</v>
      </c>
      <c r="C12" s="12" t="s">
        <v>112</v>
      </c>
      <c r="D12" s="13">
        <v>45352</v>
      </c>
      <c r="E12" s="13" t="s">
        <v>46</v>
      </c>
      <c r="F12" s="14">
        <v>2</v>
      </c>
      <c r="G12" s="19" t="s">
        <v>70</v>
      </c>
      <c r="H12" s="5">
        <v>7</v>
      </c>
      <c r="I12" s="3">
        <v>0</v>
      </c>
      <c r="J12" s="3">
        <v>6</v>
      </c>
      <c r="K12" s="3">
        <v>0</v>
      </c>
      <c r="L12" s="4">
        <v>0</v>
      </c>
      <c r="M12" s="5">
        <v>2</v>
      </c>
      <c r="N12" s="3">
        <v>12</v>
      </c>
      <c r="O12" s="4">
        <v>0</v>
      </c>
      <c r="P12" s="5">
        <v>0</v>
      </c>
      <c r="Q12" s="3">
        <v>1</v>
      </c>
      <c r="R12" s="3">
        <v>0</v>
      </c>
      <c r="S12" s="4">
        <v>0</v>
      </c>
      <c r="T12" s="5">
        <v>0</v>
      </c>
      <c r="U12" s="3">
        <v>3</v>
      </c>
      <c r="V12" s="3">
        <v>60</v>
      </c>
      <c r="W12" s="3">
        <v>3</v>
      </c>
      <c r="X12" s="3">
        <v>0</v>
      </c>
      <c r="Y12" s="3">
        <v>0</v>
      </c>
      <c r="Z12" s="3">
        <v>0</v>
      </c>
    </row>
    <row r="13" spans="1:31" x14ac:dyDescent="0.45">
      <c r="A13" s="6" t="s">
        <v>18</v>
      </c>
      <c r="B13" s="12" t="s">
        <v>75</v>
      </c>
      <c r="C13" s="12" t="s">
        <v>112</v>
      </c>
      <c r="D13" s="13">
        <v>45352</v>
      </c>
      <c r="E13" s="13" t="s">
        <v>46</v>
      </c>
      <c r="F13" s="14">
        <v>1</v>
      </c>
      <c r="G13" s="19" t="s">
        <v>78</v>
      </c>
      <c r="H13" s="5">
        <v>1</v>
      </c>
      <c r="I13" s="3">
        <v>0</v>
      </c>
      <c r="J13" s="3">
        <v>33</v>
      </c>
      <c r="K13" s="3">
        <v>4</v>
      </c>
      <c r="L13" s="4">
        <v>0</v>
      </c>
      <c r="M13" s="5">
        <v>1</v>
      </c>
      <c r="N13" s="3">
        <v>43</v>
      </c>
      <c r="O13" s="4">
        <v>0</v>
      </c>
      <c r="P13" s="5">
        <v>0</v>
      </c>
      <c r="Q13" s="3">
        <v>1</v>
      </c>
      <c r="R13" s="3">
        <v>0</v>
      </c>
      <c r="S13" s="4">
        <v>0</v>
      </c>
      <c r="T13" s="5">
        <v>0</v>
      </c>
      <c r="U13" s="3">
        <v>22</v>
      </c>
      <c r="V13" s="3">
        <v>22</v>
      </c>
      <c r="W13" s="3">
        <v>4</v>
      </c>
      <c r="X13" s="3">
        <v>0</v>
      </c>
      <c r="Y13" s="3">
        <v>0</v>
      </c>
      <c r="Z13" s="3">
        <v>0</v>
      </c>
    </row>
    <row r="14" spans="1:31" x14ac:dyDescent="0.45">
      <c r="A14" s="6" t="s">
        <v>81</v>
      </c>
      <c r="B14" s="12" t="s">
        <v>76</v>
      </c>
      <c r="C14" s="12" t="s">
        <v>113</v>
      </c>
      <c r="D14" s="13">
        <v>45352</v>
      </c>
      <c r="E14" s="13" t="s">
        <v>46</v>
      </c>
      <c r="F14" s="14">
        <v>3</v>
      </c>
      <c r="G14" s="19" t="s">
        <v>44</v>
      </c>
      <c r="H14" s="5">
        <v>0</v>
      </c>
      <c r="I14" s="3">
        <v>3</v>
      </c>
      <c r="J14" s="3">
        <v>5</v>
      </c>
      <c r="K14" s="3">
        <v>0</v>
      </c>
      <c r="L14" s="4">
        <v>0</v>
      </c>
      <c r="M14" s="5">
        <v>1</v>
      </c>
      <c r="N14" s="3">
        <v>0</v>
      </c>
      <c r="O14" s="4">
        <v>0</v>
      </c>
      <c r="P14" s="5">
        <v>0</v>
      </c>
      <c r="Q14" s="3">
        <v>0</v>
      </c>
      <c r="R14" s="3">
        <v>0</v>
      </c>
      <c r="S14" s="4">
        <v>0</v>
      </c>
      <c r="T14" s="5">
        <v>0</v>
      </c>
      <c r="U14" s="3">
        <v>0</v>
      </c>
      <c r="V14" s="3">
        <v>7</v>
      </c>
      <c r="W14" s="3">
        <v>5</v>
      </c>
      <c r="X14" s="3">
        <v>0</v>
      </c>
      <c r="Y14" s="3">
        <v>0</v>
      </c>
      <c r="Z14" s="3">
        <v>0</v>
      </c>
    </row>
    <row r="15" spans="1:31" x14ac:dyDescent="0.45">
      <c r="A15" s="6" t="s">
        <v>82</v>
      </c>
      <c r="B15" s="12" t="s">
        <v>76</v>
      </c>
      <c r="C15" s="12" t="s">
        <v>113</v>
      </c>
      <c r="D15" s="13">
        <v>45352</v>
      </c>
      <c r="E15" s="13" t="s">
        <v>46</v>
      </c>
      <c r="F15" s="14">
        <v>2</v>
      </c>
      <c r="G15" s="19" t="s">
        <v>78</v>
      </c>
      <c r="H15" s="5">
        <v>1</v>
      </c>
      <c r="I15" s="3">
        <v>0</v>
      </c>
      <c r="J15" s="3">
        <v>6</v>
      </c>
      <c r="K15" s="3">
        <v>0</v>
      </c>
      <c r="L15" s="4">
        <v>0</v>
      </c>
      <c r="M15" s="5">
        <v>0</v>
      </c>
      <c r="N15" s="3">
        <v>3</v>
      </c>
      <c r="O15" s="4">
        <v>0</v>
      </c>
      <c r="P15" s="5">
        <v>3</v>
      </c>
      <c r="Q15" s="3">
        <v>0</v>
      </c>
      <c r="R15" s="3">
        <v>0</v>
      </c>
      <c r="S15" s="4">
        <v>0</v>
      </c>
      <c r="T15" s="5">
        <v>0</v>
      </c>
      <c r="U15" s="3">
        <v>2</v>
      </c>
      <c r="V15" s="3">
        <v>8</v>
      </c>
      <c r="W15" s="3">
        <v>3</v>
      </c>
      <c r="X15" s="3">
        <v>0</v>
      </c>
      <c r="Y15" s="3">
        <v>0</v>
      </c>
      <c r="Z15" s="3">
        <v>0</v>
      </c>
    </row>
    <row r="16" spans="1:31" x14ac:dyDescent="0.45">
      <c r="A16" s="6" t="s">
        <v>83</v>
      </c>
      <c r="B16" s="12" t="s">
        <v>76</v>
      </c>
      <c r="C16" s="12" t="s">
        <v>113</v>
      </c>
      <c r="D16" s="13">
        <v>45352</v>
      </c>
      <c r="E16" s="13" t="s">
        <v>46</v>
      </c>
      <c r="F16" s="14">
        <v>1</v>
      </c>
      <c r="G16" s="19" t="s">
        <v>78</v>
      </c>
      <c r="H16" s="5">
        <v>1</v>
      </c>
      <c r="I16" s="3">
        <v>0</v>
      </c>
      <c r="J16" s="3">
        <v>30</v>
      </c>
      <c r="K16" s="3">
        <v>0</v>
      </c>
      <c r="L16" s="4">
        <v>0</v>
      </c>
      <c r="M16" s="5">
        <v>0</v>
      </c>
      <c r="N16" s="3">
        <v>40</v>
      </c>
      <c r="O16" s="4">
        <v>0</v>
      </c>
      <c r="P16" s="5">
        <v>0</v>
      </c>
      <c r="Q16" s="3">
        <v>0</v>
      </c>
      <c r="R16" s="3">
        <v>0</v>
      </c>
      <c r="S16" s="4">
        <v>0</v>
      </c>
      <c r="T16" s="5">
        <v>0</v>
      </c>
      <c r="U16" s="3">
        <v>30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</row>
    <row r="17" spans="1:26" x14ac:dyDescent="0.45">
      <c r="A17" s="6" t="s">
        <v>19</v>
      </c>
      <c r="B17" s="12" t="s">
        <v>72</v>
      </c>
      <c r="C17" s="12" t="s">
        <v>114</v>
      </c>
      <c r="D17" s="13">
        <v>45352</v>
      </c>
      <c r="E17" s="13" t="s">
        <v>68</v>
      </c>
      <c r="F17" s="14">
        <v>1</v>
      </c>
      <c r="G17" s="19" t="s">
        <v>70</v>
      </c>
      <c r="H17" s="5">
        <v>1</v>
      </c>
      <c r="I17" s="3">
        <v>0</v>
      </c>
      <c r="J17" s="3">
        <v>0</v>
      </c>
      <c r="K17" s="3">
        <v>0</v>
      </c>
      <c r="L17" s="4">
        <v>0</v>
      </c>
      <c r="M17" s="5">
        <v>0</v>
      </c>
      <c r="N17" s="3">
        <v>0</v>
      </c>
      <c r="O17" s="4">
        <v>0</v>
      </c>
      <c r="P17" s="5">
        <v>0</v>
      </c>
      <c r="Q17" s="3">
        <v>0</v>
      </c>
      <c r="R17" s="3">
        <v>1</v>
      </c>
      <c r="S17" s="4">
        <v>0</v>
      </c>
      <c r="T17" s="5">
        <v>0</v>
      </c>
      <c r="U17" s="3">
        <v>10</v>
      </c>
      <c r="V17" s="3">
        <v>0</v>
      </c>
      <c r="W17" s="3">
        <v>1</v>
      </c>
      <c r="X17" s="3">
        <v>2</v>
      </c>
      <c r="Y17" s="3">
        <v>0</v>
      </c>
      <c r="Z17" s="3">
        <v>0</v>
      </c>
    </row>
    <row r="18" spans="1:26" x14ac:dyDescent="0.45">
      <c r="A18" s="6" t="s">
        <v>20</v>
      </c>
      <c r="B18" s="12" t="s">
        <v>72</v>
      </c>
      <c r="C18" s="12" t="s">
        <v>114</v>
      </c>
      <c r="D18" s="13">
        <v>45352</v>
      </c>
      <c r="E18" s="13" t="s">
        <v>68</v>
      </c>
      <c r="F18" s="14">
        <v>2</v>
      </c>
      <c r="G18" s="19" t="s">
        <v>77</v>
      </c>
      <c r="H18" s="5">
        <v>4</v>
      </c>
      <c r="I18" s="3">
        <v>0</v>
      </c>
      <c r="J18" s="3">
        <v>8</v>
      </c>
      <c r="K18" s="3">
        <v>0</v>
      </c>
      <c r="L18" s="4">
        <v>0</v>
      </c>
      <c r="M18" s="5">
        <v>0</v>
      </c>
      <c r="N18" s="3">
        <v>40</v>
      </c>
      <c r="O18" s="4">
        <v>0</v>
      </c>
      <c r="P18" s="5">
        <v>0</v>
      </c>
      <c r="Q18" s="3">
        <v>0</v>
      </c>
      <c r="R18" s="3">
        <v>0</v>
      </c>
      <c r="S18" s="4">
        <v>1</v>
      </c>
      <c r="T18" s="5">
        <v>9</v>
      </c>
      <c r="U18" s="3">
        <v>10</v>
      </c>
      <c r="V18" s="3">
        <v>20</v>
      </c>
      <c r="W18" s="3">
        <v>3</v>
      </c>
      <c r="X18" s="3">
        <v>0</v>
      </c>
      <c r="Y18" s="3">
        <v>0</v>
      </c>
      <c r="Z18" s="3">
        <v>0</v>
      </c>
    </row>
    <row r="19" spans="1:26" x14ac:dyDescent="0.45">
      <c r="A19" s="6" t="s">
        <v>21</v>
      </c>
      <c r="B19" s="12" t="s">
        <v>72</v>
      </c>
      <c r="C19" s="12" t="s">
        <v>114</v>
      </c>
      <c r="D19" s="13">
        <v>45352</v>
      </c>
      <c r="E19" s="13" t="s">
        <v>68</v>
      </c>
      <c r="F19" s="14">
        <v>3</v>
      </c>
      <c r="G19" s="19" t="s">
        <v>44</v>
      </c>
      <c r="H19" s="5">
        <v>1</v>
      </c>
      <c r="I19" s="3">
        <v>0</v>
      </c>
      <c r="J19" s="3">
        <v>15</v>
      </c>
      <c r="K19" s="3">
        <v>0</v>
      </c>
      <c r="L19" s="4">
        <v>0</v>
      </c>
      <c r="M19" s="5">
        <v>0</v>
      </c>
      <c r="N19" s="3">
        <v>10</v>
      </c>
      <c r="O19" s="4">
        <v>0</v>
      </c>
      <c r="P19" s="5">
        <v>0</v>
      </c>
      <c r="Q19" s="3">
        <v>2</v>
      </c>
      <c r="R19" s="3">
        <v>0</v>
      </c>
      <c r="S19" s="4">
        <v>0</v>
      </c>
      <c r="T19" s="5">
        <v>0</v>
      </c>
      <c r="U19" s="3">
        <v>86</v>
      </c>
      <c r="V19" s="3">
        <v>9</v>
      </c>
      <c r="W19" s="3">
        <v>18</v>
      </c>
      <c r="X19" s="3">
        <v>0</v>
      </c>
      <c r="Y19" s="3">
        <v>0</v>
      </c>
      <c r="Z19" s="3">
        <v>0</v>
      </c>
    </row>
    <row r="20" spans="1:26" x14ac:dyDescent="0.45">
      <c r="A20" s="6" t="s">
        <v>22</v>
      </c>
      <c r="B20" s="12" t="s">
        <v>71</v>
      </c>
      <c r="C20" s="12" t="s">
        <v>115</v>
      </c>
      <c r="D20" s="13">
        <v>45352</v>
      </c>
      <c r="E20" s="13" t="s">
        <v>68</v>
      </c>
      <c r="F20" s="14">
        <v>1</v>
      </c>
      <c r="G20" s="15" t="s">
        <v>77</v>
      </c>
      <c r="H20" s="5">
        <v>0</v>
      </c>
      <c r="I20" s="3">
        <v>0</v>
      </c>
      <c r="J20" s="3">
        <v>21</v>
      </c>
      <c r="K20" s="3">
        <v>0</v>
      </c>
      <c r="L20" s="4">
        <v>0</v>
      </c>
      <c r="M20" s="5">
        <v>0</v>
      </c>
      <c r="N20" s="3">
        <v>2</v>
      </c>
      <c r="O20" s="4">
        <v>0</v>
      </c>
      <c r="P20" s="5">
        <v>0</v>
      </c>
      <c r="Q20" s="3">
        <v>0</v>
      </c>
      <c r="R20" s="3">
        <v>0</v>
      </c>
      <c r="S20" s="4">
        <v>1</v>
      </c>
      <c r="T20" s="5">
        <v>0</v>
      </c>
      <c r="U20" s="3">
        <v>1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</row>
    <row r="21" spans="1:26" x14ac:dyDescent="0.45">
      <c r="A21" s="6" t="s">
        <v>23</v>
      </c>
      <c r="B21" s="12" t="s">
        <v>71</v>
      </c>
      <c r="C21" s="12" t="s">
        <v>115</v>
      </c>
      <c r="D21" s="13">
        <v>45352</v>
      </c>
      <c r="E21" s="13" t="s">
        <v>68</v>
      </c>
      <c r="F21" s="14">
        <v>2</v>
      </c>
      <c r="G21" s="19" t="s">
        <v>74</v>
      </c>
      <c r="H21" s="5">
        <v>0</v>
      </c>
      <c r="I21" s="3">
        <v>0</v>
      </c>
      <c r="J21" s="3">
        <v>4</v>
      </c>
      <c r="K21" s="3">
        <v>0</v>
      </c>
      <c r="L21" s="4">
        <v>0</v>
      </c>
      <c r="M21" s="5">
        <v>0</v>
      </c>
      <c r="N21" s="3">
        <v>1</v>
      </c>
      <c r="O21" s="4">
        <v>0</v>
      </c>
      <c r="P21" s="5">
        <v>0</v>
      </c>
      <c r="Q21" s="3">
        <v>0</v>
      </c>
      <c r="R21" s="3">
        <v>0</v>
      </c>
      <c r="S21" s="4">
        <v>4</v>
      </c>
      <c r="T21" s="5">
        <v>1</v>
      </c>
      <c r="U21" s="3">
        <v>4</v>
      </c>
      <c r="V21" s="3">
        <v>4</v>
      </c>
      <c r="W21" s="3">
        <v>4</v>
      </c>
      <c r="X21" s="3">
        <v>0</v>
      </c>
      <c r="Y21" s="3">
        <v>0</v>
      </c>
      <c r="Z21" s="3">
        <v>0</v>
      </c>
    </row>
    <row r="22" spans="1:26" x14ac:dyDescent="0.45">
      <c r="A22" s="6" t="s">
        <v>24</v>
      </c>
      <c r="B22" s="12" t="s">
        <v>71</v>
      </c>
      <c r="C22" s="12" t="s">
        <v>115</v>
      </c>
      <c r="D22" s="13">
        <v>45352</v>
      </c>
      <c r="E22" s="13" t="s">
        <v>68</v>
      </c>
      <c r="F22" s="14">
        <v>3</v>
      </c>
      <c r="G22" s="19" t="s">
        <v>78</v>
      </c>
      <c r="H22" s="5">
        <v>0</v>
      </c>
      <c r="I22" s="3">
        <v>0</v>
      </c>
      <c r="J22" s="3">
        <v>25</v>
      </c>
      <c r="K22" s="3">
        <v>0</v>
      </c>
      <c r="L22" s="4">
        <v>0</v>
      </c>
      <c r="M22" s="5">
        <v>0</v>
      </c>
      <c r="N22" s="3">
        <v>3</v>
      </c>
      <c r="O22" s="4">
        <v>0</v>
      </c>
      <c r="P22" s="5">
        <v>0</v>
      </c>
      <c r="Q22" s="3">
        <v>1</v>
      </c>
      <c r="R22" s="3">
        <v>0</v>
      </c>
      <c r="S22" s="4">
        <v>1</v>
      </c>
      <c r="T22" s="5">
        <v>0</v>
      </c>
      <c r="U22" s="3">
        <v>0</v>
      </c>
      <c r="V22" s="3">
        <v>13</v>
      </c>
      <c r="W22" s="3">
        <v>6</v>
      </c>
      <c r="X22" s="3">
        <v>0</v>
      </c>
      <c r="Y22" s="3">
        <v>0</v>
      </c>
      <c r="Z22" s="3">
        <v>0</v>
      </c>
    </row>
    <row r="23" spans="1:26" x14ac:dyDescent="0.45">
      <c r="A23" s="6" t="s">
        <v>25</v>
      </c>
      <c r="B23" s="12" t="s">
        <v>73</v>
      </c>
      <c r="C23" s="12" t="s">
        <v>116</v>
      </c>
      <c r="D23" s="13">
        <v>45352</v>
      </c>
      <c r="E23" s="13" t="s">
        <v>68</v>
      </c>
      <c r="F23" s="14">
        <v>1</v>
      </c>
      <c r="G23" s="15" t="s">
        <v>78</v>
      </c>
      <c r="H23" s="5">
        <v>1</v>
      </c>
      <c r="I23" s="3">
        <v>0</v>
      </c>
      <c r="J23" s="3">
        <v>4</v>
      </c>
      <c r="K23" s="3">
        <v>0</v>
      </c>
      <c r="L23" s="4">
        <v>0</v>
      </c>
      <c r="M23" s="5">
        <v>7</v>
      </c>
      <c r="N23" s="3">
        <v>8</v>
      </c>
      <c r="O23" s="4">
        <v>0</v>
      </c>
      <c r="P23" s="5">
        <v>0</v>
      </c>
      <c r="Q23" s="3">
        <v>0</v>
      </c>
      <c r="R23" s="3">
        <v>0</v>
      </c>
      <c r="S23" s="4">
        <v>0</v>
      </c>
      <c r="T23" s="5">
        <v>0</v>
      </c>
      <c r="U23" s="3">
        <v>4</v>
      </c>
      <c r="V23" s="3">
        <v>2</v>
      </c>
      <c r="W23" s="3">
        <v>1</v>
      </c>
      <c r="X23" s="3">
        <v>0</v>
      </c>
      <c r="Y23" s="3">
        <v>0</v>
      </c>
      <c r="Z23" s="3">
        <v>0</v>
      </c>
    </row>
    <row r="24" spans="1:26" x14ac:dyDescent="0.45">
      <c r="A24" s="6" t="s">
        <v>26</v>
      </c>
      <c r="B24" s="12" t="s">
        <v>73</v>
      </c>
      <c r="C24" s="12" t="s">
        <v>116</v>
      </c>
      <c r="D24" s="13">
        <v>45352</v>
      </c>
      <c r="E24" s="13" t="s">
        <v>68</v>
      </c>
      <c r="F24" s="14">
        <v>2</v>
      </c>
      <c r="G24" s="15" t="s">
        <v>44</v>
      </c>
      <c r="H24" s="5">
        <v>0</v>
      </c>
      <c r="I24" s="3">
        <v>0</v>
      </c>
      <c r="J24" s="3">
        <v>6</v>
      </c>
      <c r="K24" s="3">
        <v>0</v>
      </c>
      <c r="L24" s="4">
        <v>0</v>
      </c>
      <c r="M24" s="5">
        <v>1</v>
      </c>
      <c r="N24" s="3">
        <v>1</v>
      </c>
      <c r="O24" s="4">
        <v>0</v>
      </c>
      <c r="P24" s="5">
        <v>0</v>
      </c>
      <c r="Q24" s="3">
        <v>2</v>
      </c>
      <c r="R24" s="3">
        <v>0</v>
      </c>
      <c r="S24" s="4">
        <v>1</v>
      </c>
      <c r="T24" s="5">
        <v>0</v>
      </c>
      <c r="U24" s="3">
        <v>4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</row>
    <row r="25" spans="1:26" x14ac:dyDescent="0.45">
      <c r="A25" s="6" t="s">
        <v>27</v>
      </c>
      <c r="B25" s="21" t="s">
        <v>73</v>
      </c>
      <c r="C25" s="12" t="s">
        <v>116</v>
      </c>
      <c r="D25" s="13">
        <v>45352</v>
      </c>
      <c r="E25" s="13" t="s">
        <v>68</v>
      </c>
      <c r="F25" s="14">
        <v>3</v>
      </c>
      <c r="G25" s="15" t="s">
        <v>77</v>
      </c>
      <c r="H25" s="5">
        <v>0</v>
      </c>
      <c r="I25" s="3">
        <v>0</v>
      </c>
      <c r="J25" s="3">
        <v>43</v>
      </c>
      <c r="K25" s="3">
        <v>0</v>
      </c>
      <c r="L25" s="4">
        <v>0</v>
      </c>
      <c r="M25" s="5">
        <v>0</v>
      </c>
      <c r="N25" s="3">
        <v>20</v>
      </c>
      <c r="O25" s="4">
        <v>0</v>
      </c>
      <c r="P25" s="5">
        <v>1</v>
      </c>
      <c r="Q25" s="3">
        <v>1</v>
      </c>
      <c r="R25" s="3">
        <v>1</v>
      </c>
      <c r="S25" s="4">
        <v>1</v>
      </c>
      <c r="T25" s="5">
        <v>0</v>
      </c>
      <c r="U25" s="3">
        <v>5</v>
      </c>
      <c r="V25" s="3">
        <v>7</v>
      </c>
      <c r="W25" s="3">
        <v>0</v>
      </c>
      <c r="X25" s="3">
        <v>0</v>
      </c>
      <c r="Y25" s="3">
        <v>0</v>
      </c>
      <c r="Z25" s="3">
        <v>0</v>
      </c>
    </row>
    <row r="26" spans="1:26" x14ac:dyDescent="0.45">
      <c r="A26" s="6" t="s">
        <v>28</v>
      </c>
      <c r="B26" s="12" t="s">
        <v>75</v>
      </c>
      <c r="C26" s="12" t="s">
        <v>117</v>
      </c>
      <c r="D26" s="13">
        <v>45352</v>
      </c>
      <c r="E26" s="13" t="s">
        <v>68</v>
      </c>
      <c r="F26" s="14">
        <v>1</v>
      </c>
      <c r="G26" s="15" t="s">
        <v>74</v>
      </c>
      <c r="H26" s="5">
        <v>7</v>
      </c>
      <c r="I26" s="3">
        <v>1</v>
      </c>
      <c r="J26" s="3">
        <v>0</v>
      </c>
      <c r="K26" s="3">
        <v>1</v>
      </c>
      <c r="L26" s="4">
        <v>0</v>
      </c>
      <c r="M26" s="5">
        <v>1</v>
      </c>
      <c r="N26" s="3">
        <v>1</v>
      </c>
      <c r="O26" s="4">
        <v>3</v>
      </c>
      <c r="P26" s="5">
        <v>0</v>
      </c>
      <c r="Q26" s="3">
        <v>0</v>
      </c>
      <c r="R26" s="3">
        <v>0</v>
      </c>
      <c r="S26" s="4">
        <v>2</v>
      </c>
      <c r="T26" s="5">
        <v>0</v>
      </c>
      <c r="U26" s="3">
        <v>7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</row>
    <row r="27" spans="1:26" x14ac:dyDescent="0.45">
      <c r="A27" s="6" t="s">
        <v>29</v>
      </c>
      <c r="B27" s="12" t="s">
        <v>75</v>
      </c>
      <c r="C27" s="12" t="s">
        <v>117</v>
      </c>
      <c r="D27" s="13">
        <v>45352</v>
      </c>
      <c r="E27" s="13" t="s">
        <v>68</v>
      </c>
      <c r="F27" s="14">
        <v>2</v>
      </c>
      <c r="G27" s="19" t="s">
        <v>70</v>
      </c>
      <c r="H27" s="5">
        <v>6</v>
      </c>
      <c r="I27" s="3">
        <v>4</v>
      </c>
      <c r="J27" s="3">
        <v>0</v>
      </c>
      <c r="K27" s="3">
        <v>1</v>
      </c>
      <c r="L27" s="4">
        <v>0</v>
      </c>
      <c r="M27" s="5">
        <v>1</v>
      </c>
      <c r="N27" s="3">
        <v>3</v>
      </c>
      <c r="O27" s="4">
        <v>1</v>
      </c>
      <c r="P27" s="5">
        <v>0</v>
      </c>
      <c r="Q27" s="3">
        <v>1</v>
      </c>
      <c r="R27" s="3">
        <v>0</v>
      </c>
      <c r="S27" s="4">
        <v>1</v>
      </c>
      <c r="T27" s="5">
        <v>0</v>
      </c>
      <c r="U27" s="3">
        <v>1</v>
      </c>
      <c r="V27" s="3">
        <v>8</v>
      </c>
      <c r="W27" s="3">
        <v>0</v>
      </c>
      <c r="X27" s="3">
        <v>0</v>
      </c>
      <c r="Y27" s="3">
        <v>0</v>
      </c>
      <c r="Z27" s="3">
        <v>0</v>
      </c>
    </row>
    <row r="28" spans="1:26" x14ac:dyDescent="0.45">
      <c r="A28" s="6" t="s">
        <v>30</v>
      </c>
      <c r="B28" s="12" t="s">
        <v>75</v>
      </c>
      <c r="C28" s="12" t="s">
        <v>117</v>
      </c>
      <c r="D28" s="13">
        <v>45352</v>
      </c>
      <c r="E28" s="13" t="s">
        <v>68</v>
      </c>
      <c r="F28" s="14">
        <v>3</v>
      </c>
      <c r="G28" s="19" t="s">
        <v>44</v>
      </c>
      <c r="H28" s="5">
        <v>11</v>
      </c>
      <c r="I28" s="3">
        <v>0</v>
      </c>
      <c r="J28" s="3">
        <v>1</v>
      </c>
      <c r="K28" s="3">
        <v>1</v>
      </c>
      <c r="L28" s="4">
        <v>1</v>
      </c>
      <c r="M28" s="5">
        <v>0</v>
      </c>
      <c r="N28" s="3">
        <v>0</v>
      </c>
      <c r="O28" s="4">
        <v>0</v>
      </c>
      <c r="P28" s="5">
        <v>0</v>
      </c>
      <c r="Q28" s="3">
        <v>1</v>
      </c>
      <c r="R28" s="3">
        <v>0</v>
      </c>
      <c r="S28" s="4">
        <v>0</v>
      </c>
      <c r="T28" s="5">
        <v>0</v>
      </c>
      <c r="U28" s="3">
        <v>3</v>
      </c>
      <c r="V28" s="3">
        <v>2</v>
      </c>
      <c r="W28" s="3">
        <v>1</v>
      </c>
      <c r="X28" s="3">
        <v>0</v>
      </c>
      <c r="Y28" s="3">
        <v>0</v>
      </c>
      <c r="Z28" s="3">
        <v>0</v>
      </c>
    </row>
    <row r="29" spans="1:26" x14ac:dyDescent="0.45">
      <c r="A29" s="6" t="s">
        <v>31</v>
      </c>
      <c r="B29" s="12" t="s">
        <v>76</v>
      </c>
      <c r="C29" s="12" t="s">
        <v>118</v>
      </c>
      <c r="D29" s="13">
        <v>45352</v>
      </c>
      <c r="E29" s="13" t="s">
        <v>68</v>
      </c>
      <c r="F29" s="14">
        <v>1</v>
      </c>
      <c r="G29" s="19" t="s">
        <v>44</v>
      </c>
      <c r="H29" s="5">
        <v>0</v>
      </c>
      <c r="I29" s="3">
        <v>0</v>
      </c>
      <c r="J29" s="3">
        <v>10</v>
      </c>
      <c r="K29" s="3">
        <v>0</v>
      </c>
      <c r="L29" s="4">
        <v>0</v>
      </c>
      <c r="M29" s="5">
        <v>0</v>
      </c>
      <c r="N29" s="3">
        <v>2</v>
      </c>
      <c r="O29" s="4">
        <v>0</v>
      </c>
      <c r="P29" s="5">
        <v>0</v>
      </c>
      <c r="Q29" s="3">
        <v>0</v>
      </c>
      <c r="R29" s="3">
        <v>0</v>
      </c>
      <c r="S29" s="4">
        <v>0</v>
      </c>
      <c r="T29" s="5">
        <v>0</v>
      </c>
      <c r="U29" s="3">
        <v>4</v>
      </c>
      <c r="V29" s="3">
        <v>0</v>
      </c>
      <c r="W29" s="3">
        <v>1</v>
      </c>
      <c r="X29" s="3">
        <v>0</v>
      </c>
      <c r="Y29" s="3">
        <v>0</v>
      </c>
      <c r="Z29" s="3">
        <v>0</v>
      </c>
    </row>
    <row r="30" spans="1:26" x14ac:dyDescent="0.45">
      <c r="A30" s="6" t="s">
        <v>48</v>
      </c>
      <c r="B30" s="12" t="s">
        <v>76</v>
      </c>
      <c r="C30" s="12" t="s">
        <v>118</v>
      </c>
      <c r="D30" s="13">
        <v>45352</v>
      </c>
      <c r="E30" s="13" t="s">
        <v>68</v>
      </c>
      <c r="F30" s="14">
        <v>2</v>
      </c>
      <c r="G30" s="19" t="s">
        <v>70</v>
      </c>
      <c r="H30" s="5">
        <v>4</v>
      </c>
      <c r="I30" s="3">
        <v>0</v>
      </c>
      <c r="J30" s="3">
        <v>20</v>
      </c>
      <c r="K30" s="3">
        <v>0</v>
      </c>
      <c r="L30" s="4">
        <v>0</v>
      </c>
      <c r="M30" s="5">
        <v>1</v>
      </c>
      <c r="N30" s="3">
        <v>2</v>
      </c>
      <c r="O30" s="4">
        <v>0</v>
      </c>
      <c r="P30" s="5">
        <v>0</v>
      </c>
      <c r="Q30" s="3">
        <v>0</v>
      </c>
      <c r="R30" s="3">
        <v>0</v>
      </c>
      <c r="S30" s="4">
        <v>0</v>
      </c>
      <c r="T30" s="5">
        <v>0</v>
      </c>
      <c r="U30" s="3">
        <v>4</v>
      </c>
      <c r="V30" s="3">
        <v>4</v>
      </c>
      <c r="W30" s="3">
        <v>4</v>
      </c>
      <c r="X30" s="3">
        <v>0</v>
      </c>
      <c r="Y30" s="3">
        <v>0</v>
      </c>
      <c r="Z30" s="3">
        <v>0</v>
      </c>
    </row>
    <row r="31" spans="1:26" x14ac:dyDescent="0.45">
      <c r="A31" s="6" t="s">
        <v>49</v>
      </c>
      <c r="B31" s="12" t="s">
        <v>76</v>
      </c>
      <c r="C31" s="12" t="s">
        <v>118</v>
      </c>
      <c r="D31" s="13">
        <v>45352</v>
      </c>
      <c r="E31" s="13" t="s">
        <v>68</v>
      </c>
      <c r="F31" s="14">
        <v>3</v>
      </c>
      <c r="G31" s="15" t="s">
        <v>70</v>
      </c>
      <c r="H31" s="5">
        <v>1</v>
      </c>
      <c r="I31" s="3">
        <v>1</v>
      </c>
      <c r="J31" s="3">
        <v>10</v>
      </c>
      <c r="K31" s="3">
        <v>1</v>
      </c>
      <c r="L31" s="4">
        <v>0</v>
      </c>
      <c r="M31" s="5">
        <v>1</v>
      </c>
      <c r="N31" s="3">
        <v>10</v>
      </c>
      <c r="O31" s="4">
        <v>0</v>
      </c>
      <c r="P31" s="5">
        <v>0</v>
      </c>
      <c r="Q31" s="3">
        <v>0</v>
      </c>
      <c r="R31" s="3">
        <v>0</v>
      </c>
      <c r="S31" s="4">
        <v>0</v>
      </c>
      <c r="T31" s="5">
        <v>0</v>
      </c>
      <c r="U31" s="3">
        <v>3</v>
      </c>
      <c r="V31" s="3">
        <v>1</v>
      </c>
      <c r="W31" s="3">
        <v>1</v>
      </c>
      <c r="X31" s="3">
        <v>0</v>
      </c>
      <c r="Y31" s="3">
        <v>0</v>
      </c>
      <c r="Z31" s="3">
        <v>0</v>
      </c>
    </row>
    <row r="32" spans="1:26" x14ac:dyDescent="0.45">
      <c r="A32" s="6" t="s">
        <v>50</v>
      </c>
      <c r="B32" s="12" t="s">
        <v>79</v>
      </c>
      <c r="C32" s="12" t="s">
        <v>119</v>
      </c>
      <c r="D32" s="13">
        <v>45352</v>
      </c>
      <c r="E32" s="13" t="s">
        <v>68</v>
      </c>
      <c r="F32" s="14">
        <v>1</v>
      </c>
      <c r="G32" s="19" t="s">
        <v>70</v>
      </c>
      <c r="H32" s="5">
        <v>0</v>
      </c>
      <c r="I32" s="3">
        <v>0</v>
      </c>
      <c r="J32" s="3">
        <v>5</v>
      </c>
      <c r="K32" s="3">
        <v>0</v>
      </c>
      <c r="L32" s="4">
        <v>0</v>
      </c>
      <c r="M32" s="5">
        <v>0</v>
      </c>
      <c r="N32" s="3">
        <v>6</v>
      </c>
      <c r="O32" s="4">
        <v>0</v>
      </c>
      <c r="P32" s="5">
        <v>0</v>
      </c>
      <c r="Q32" s="3">
        <v>1</v>
      </c>
      <c r="R32" s="3">
        <v>0</v>
      </c>
      <c r="S32" s="4">
        <v>0</v>
      </c>
      <c r="T32" s="5">
        <v>0</v>
      </c>
      <c r="U32" s="3">
        <v>2</v>
      </c>
      <c r="V32" s="3">
        <v>4</v>
      </c>
      <c r="W32" s="3">
        <v>0</v>
      </c>
      <c r="X32" s="3">
        <v>0</v>
      </c>
      <c r="Y32" s="3">
        <v>0</v>
      </c>
      <c r="Z32" s="3">
        <v>0</v>
      </c>
    </row>
    <row r="33" spans="1:26" x14ac:dyDescent="0.45">
      <c r="A33" s="6" t="s">
        <v>51</v>
      </c>
      <c r="B33" s="12" t="s">
        <v>79</v>
      </c>
      <c r="C33" s="12" t="s">
        <v>119</v>
      </c>
      <c r="D33" s="13">
        <v>45352</v>
      </c>
      <c r="E33" s="13" t="s">
        <v>68</v>
      </c>
      <c r="F33" s="14">
        <v>2</v>
      </c>
      <c r="G33" s="19" t="s">
        <v>78</v>
      </c>
      <c r="H33" s="5">
        <v>4</v>
      </c>
      <c r="I33" s="3">
        <v>0</v>
      </c>
      <c r="J33" s="3">
        <v>1</v>
      </c>
      <c r="K33" s="3">
        <v>2</v>
      </c>
      <c r="L33" s="4">
        <v>0</v>
      </c>
      <c r="M33" s="5">
        <v>0</v>
      </c>
      <c r="N33" s="3">
        <v>50</v>
      </c>
      <c r="O33" s="4">
        <v>0</v>
      </c>
      <c r="P33" s="5">
        <v>0</v>
      </c>
      <c r="Q33" s="3">
        <v>1</v>
      </c>
      <c r="R33" s="3">
        <v>0</v>
      </c>
      <c r="S33" s="4">
        <v>0</v>
      </c>
      <c r="T33" s="5">
        <v>0</v>
      </c>
      <c r="U33" s="3">
        <v>0</v>
      </c>
      <c r="V33" s="3">
        <v>12</v>
      </c>
      <c r="W33" s="3">
        <v>8</v>
      </c>
      <c r="X33" s="3">
        <v>0</v>
      </c>
      <c r="Y33" s="3">
        <v>0</v>
      </c>
      <c r="Z33" s="3">
        <v>0</v>
      </c>
    </row>
    <row r="34" spans="1:26" x14ac:dyDescent="0.45">
      <c r="A34" s="6" t="s">
        <v>52</v>
      </c>
      <c r="B34" s="12" t="s">
        <v>79</v>
      </c>
      <c r="C34" s="12" t="s">
        <v>119</v>
      </c>
      <c r="D34" s="13">
        <v>45352</v>
      </c>
      <c r="E34" s="13" t="s">
        <v>68</v>
      </c>
      <c r="F34" s="14">
        <v>3</v>
      </c>
      <c r="G34" s="19" t="s">
        <v>74</v>
      </c>
      <c r="H34" s="5">
        <v>0</v>
      </c>
      <c r="I34" s="3">
        <v>0</v>
      </c>
      <c r="J34" s="3">
        <v>2</v>
      </c>
      <c r="K34" s="3">
        <v>0</v>
      </c>
      <c r="L34" s="4">
        <v>0</v>
      </c>
      <c r="M34" s="5">
        <v>0</v>
      </c>
      <c r="N34" s="3">
        <v>3</v>
      </c>
      <c r="O34" s="4">
        <v>0</v>
      </c>
      <c r="P34" s="5">
        <v>1</v>
      </c>
      <c r="Q34" s="3">
        <v>0</v>
      </c>
      <c r="R34" s="3">
        <v>0</v>
      </c>
      <c r="S34" s="4">
        <v>0</v>
      </c>
      <c r="T34" s="5">
        <v>0</v>
      </c>
      <c r="U34" s="3">
        <v>1</v>
      </c>
      <c r="V34" s="3">
        <v>1</v>
      </c>
      <c r="W34" s="3">
        <v>2</v>
      </c>
      <c r="X34" s="3">
        <v>0</v>
      </c>
      <c r="Y34" s="3">
        <v>0</v>
      </c>
      <c r="Z34" s="3">
        <v>0</v>
      </c>
    </row>
    <row r="35" spans="1:26" x14ac:dyDescent="0.45">
      <c r="A35" s="6" t="s">
        <v>53</v>
      </c>
      <c r="B35" s="12" t="s">
        <v>72</v>
      </c>
      <c r="C35" s="12" t="s">
        <v>120</v>
      </c>
      <c r="D35" s="13">
        <v>45359</v>
      </c>
      <c r="E35" s="13" t="s">
        <v>46</v>
      </c>
      <c r="F35" s="14">
        <v>3</v>
      </c>
      <c r="G35" s="19" t="s">
        <v>70</v>
      </c>
      <c r="H35" s="5">
        <v>9</v>
      </c>
      <c r="I35" s="3">
        <v>0</v>
      </c>
      <c r="J35" s="3">
        <v>1</v>
      </c>
      <c r="K35" s="3">
        <v>3</v>
      </c>
      <c r="L35" s="4">
        <v>0</v>
      </c>
      <c r="M35" s="5">
        <v>4</v>
      </c>
      <c r="N35" s="3">
        <v>0</v>
      </c>
      <c r="O35" s="4">
        <v>0</v>
      </c>
      <c r="P35" s="5">
        <v>0</v>
      </c>
      <c r="Q35" s="3">
        <v>0</v>
      </c>
      <c r="R35" s="3">
        <v>0</v>
      </c>
      <c r="S35" s="4">
        <v>0</v>
      </c>
      <c r="T35" s="5">
        <v>0</v>
      </c>
      <c r="U35" s="3">
        <v>3</v>
      </c>
      <c r="V35" s="3">
        <v>26</v>
      </c>
      <c r="W35" s="3">
        <v>9</v>
      </c>
      <c r="X35" s="3">
        <v>0</v>
      </c>
      <c r="Y35" s="3">
        <v>0</v>
      </c>
      <c r="Z35" s="3">
        <v>0</v>
      </c>
    </row>
    <row r="36" spans="1:26" x14ac:dyDescent="0.45">
      <c r="A36" s="6" t="s">
        <v>54</v>
      </c>
      <c r="B36" s="12" t="s">
        <v>72</v>
      </c>
      <c r="C36" s="12" t="s">
        <v>120</v>
      </c>
      <c r="D36" s="13">
        <v>45359</v>
      </c>
      <c r="E36" s="13" t="s">
        <v>46</v>
      </c>
      <c r="F36" s="14">
        <v>2</v>
      </c>
      <c r="G36" s="19" t="s">
        <v>77</v>
      </c>
      <c r="H36" s="5">
        <v>1</v>
      </c>
      <c r="I36" s="3">
        <v>0</v>
      </c>
      <c r="J36" s="3">
        <v>5</v>
      </c>
      <c r="K36" s="3">
        <v>0</v>
      </c>
      <c r="L36" s="4">
        <v>0</v>
      </c>
      <c r="M36" s="5">
        <v>3</v>
      </c>
      <c r="N36" s="3">
        <v>2</v>
      </c>
      <c r="O36" s="4">
        <v>0</v>
      </c>
      <c r="P36" s="5">
        <v>0</v>
      </c>
      <c r="Q36" s="3">
        <v>0</v>
      </c>
      <c r="R36" s="3">
        <v>0</v>
      </c>
      <c r="S36" s="4">
        <v>0</v>
      </c>
      <c r="T36" s="5">
        <v>0</v>
      </c>
      <c r="U36" s="3">
        <v>8</v>
      </c>
      <c r="V36" s="3">
        <v>7</v>
      </c>
      <c r="W36" s="3">
        <v>3</v>
      </c>
      <c r="X36" s="3">
        <v>0</v>
      </c>
      <c r="Y36" s="3">
        <v>0</v>
      </c>
      <c r="Z36" s="3">
        <v>0</v>
      </c>
    </row>
    <row r="37" spans="1:26" x14ac:dyDescent="0.45">
      <c r="A37" s="6" t="s">
        <v>55</v>
      </c>
      <c r="B37" s="12" t="s">
        <v>72</v>
      </c>
      <c r="C37" s="12" t="s">
        <v>120</v>
      </c>
      <c r="D37" s="13">
        <v>45359</v>
      </c>
      <c r="E37" s="13" t="s">
        <v>46</v>
      </c>
      <c r="F37" s="14">
        <v>1</v>
      </c>
      <c r="G37" s="19" t="s">
        <v>44</v>
      </c>
      <c r="H37" s="5">
        <v>0</v>
      </c>
      <c r="I37" s="3">
        <v>0</v>
      </c>
      <c r="J37" s="3">
        <v>4</v>
      </c>
      <c r="K37" s="3">
        <v>0</v>
      </c>
      <c r="L37" s="4">
        <v>0</v>
      </c>
      <c r="M37" s="5">
        <v>1</v>
      </c>
      <c r="N37" s="3">
        <v>1</v>
      </c>
      <c r="O37" s="4">
        <v>0</v>
      </c>
      <c r="P37" s="5">
        <v>0</v>
      </c>
      <c r="Q37" s="3">
        <v>0</v>
      </c>
      <c r="R37" s="3">
        <v>0</v>
      </c>
      <c r="S37" s="4">
        <v>0</v>
      </c>
      <c r="T37" s="5">
        <v>0</v>
      </c>
      <c r="U37" s="3">
        <v>0</v>
      </c>
      <c r="V37" s="3">
        <v>0</v>
      </c>
      <c r="W37" s="3">
        <v>3</v>
      </c>
      <c r="X37" s="3">
        <v>0</v>
      </c>
      <c r="Y37" s="3">
        <v>0</v>
      </c>
      <c r="Z37" s="3">
        <v>0</v>
      </c>
    </row>
    <row r="38" spans="1:26" x14ac:dyDescent="0.45">
      <c r="A38" s="6" t="s">
        <v>56</v>
      </c>
      <c r="B38" s="12" t="s">
        <v>71</v>
      </c>
      <c r="C38" s="12" t="s">
        <v>121</v>
      </c>
      <c r="D38" s="13">
        <v>45359</v>
      </c>
      <c r="E38" s="13" t="s">
        <v>46</v>
      </c>
      <c r="F38" s="14">
        <v>3</v>
      </c>
      <c r="G38" s="19" t="s">
        <v>44</v>
      </c>
      <c r="H38" s="5">
        <v>1</v>
      </c>
      <c r="I38" s="3">
        <v>0</v>
      </c>
      <c r="J38" s="3">
        <v>8</v>
      </c>
      <c r="K38" s="3">
        <v>1</v>
      </c>
      <c r="L38" s="4">
        <v>0</v>
      </c>
      <c r="M38" s="5">
        <v>0</v>
      </c>
      <c r="N38" s="3">
        <v>0</v>
      </c>
      <c r="O38" s="4">
        <v>0</v>
      </c>
      <c r="P38" s="5">
        <v>0</v>
      </c>
      <c r="Q38" s="3">
        <v>2</v>
      </c>
      <c r="R38" s="3">
        <v>0</v>
      </c>
      <c r="S38" s="4">
        <v>0</v>
      </c>
      <c r="T38" s="5">
        <v>0</v>
      </c>
      <c r="U38" s="3">
        <v>3</v>
      </c>
      <c r="V38" s="3">
        <v>4</v>
      </c>
      <c r="W38" s="3">
        <v>531</v>
      </c>
      <c r="X38" s="3">
        <v>0</v>
      </c>
      <c r="Y38" s="3">
        <v>0</v>
      </c>
      <c r="Z38" s="3">
        <v>0</v>
      </c>
    </row>
    <row r="39" spans="1:26" x14ac:dyDescent="0.45">
      <c r="A39" s="6" t="s">
        <v>57</v>
      </c>
      <c r="B39" s="12" t="s">
        <v>71</v>
      </c>
      <c r="C39" s="12" t="s">
        <v>121</v>
      </c>
      <c r="D39" s="13">
        <v>45359</v>
      </c>
      <c r="E39" s="13" t="s">
        <v>46</v>
      </c>
      <c r="F39" s="14">
        <v>2</v>
      </c>
      <c r="G39" s="19" t="s">
        <v>74</v>
      </c>
      <c r="H39" s="5">
        <v>2</v>
      </c>
      <c r="I39" s="3">
        <v>0</v>
      </c>
      <c r="J39" s="3">
        <v>12</v>
      </c>
      <c r="K39" s="3">
        <v>0</v>
      </c>
      <c r="L39" s="4">
        <v>0</v>
      </c>
      <c r="M39" s="5">
        <v>0</v>
      </c>
      <c r="N39" s="3">
        <v>0</v>
      </c>
      <c r="O39" s="4">
        <v>1</v>
      </c>
      <c r="P39" s="5">
        <v>1</v>
      </c>
      <c r="Q39" s="3">
        <v>0</v>
      </c>
      <c r="R39" s="3">
        <v>0</v>
      </c>
      <c r="S39" s="4">
        <v>0</v>
      </c>
      <c r="T39" s="5">
        <v>0</v>
      </c>
      <c r="U39" s="3">
        <v>1</v>
      </c>
      <c r="V39" s="3">
        <v>7</v>
      </c>
      <c r="W39" s="3">
        <v>213</v>
      </c>
      <c r="X39" s="3">
        <v>1</v>
      </c>
      <c r="Y39" s="3">
        <v>0</v>
      </c>
      <c r="Z39" s="3">
        <v>0</v>
      </c>
    </row>
    <row r="40" spans="1:26" x14ac:dyDescent="0.45">
      <c r="A40" s="6" t="s">
        <v>58</v>
      </c>
      <c r="B40" s="12" t="s">
        <v>71</v>
      </c>
      <c r="C40" s="12" t="s">
        <v>121</v>
      </c>
      <c r="D40" s="13">
        <v>45359</v>
      </c>
      <c r="E40" s="13" t="s">
        <v>46</v>
      </c>
      <c r="F40" s="14">
        <v>1</v>
      </c>
      <c r="G40" s="19" t="s">
        <v>78</v>
      </c>
      <c r="H40" s="5">
        <v>1</v>
      </c>
      <c r="I40" s="3">
        <v>0</v>
      </c>
      <c r="J40" s="3">
        <v>0</v>
      </c>
      <c r="K40" s="3">
        <v>1</v>
      </c>
      <c r="L40" s="4">
        <v>0</v>
      </c>
      <c r="M40" s="5">
        <v>0</v>
      </c>
      <c r="N40" s="3">
        <v>1</v>
      </c>
      <c r="O40" s="4">
        <v>0</v>
      </c>
      <c r="P40" s="5">
        <v>0</v>
      </c>
      <c r="Q40" s="3">
        <v>0</v>
      </c>
      <c r="R40" s="3">
        <v>0</v>
      </c>
      <c r="S40" s="4">
        <v>0</v>
      </c>
      <c r="T40" s="5">
        <v>0</v>
      </c>
      <c r="U40" s="3">
        <v>0</v>
      </c>
      <c r="V40" s="3">
        <v>67</v>
      </c>
      <c r="W40" s="3">
        <v>187</v>
      </c>
      <c r="X40" s="3">
        <v>0</v>
      </c>
      <c r="Y40" s="3">
        <v>0</v>
      </c>
      <c r="Z40" s="3">
        <v>0</v>
      </c>
    </row>
    <row r="41" spans="1:26" x14ac:dyDescent="0.45">
      <c r="A41" s="6" t="s">
        <v>59</v>
      </c>
      <c r="B41" s="12" t="s">
        <v>73</v>
      </c>
      <c r="C41" s="12" t="s">
        <v>122</v>
      </c>
      <c r="D41" s="13">
        <v>45359</v>
      </c>
      <c r="E41" s="13" t="s">
        <v>46</v>
      </c>
      <c r="F41" s="14">
        <v>3</v>
      </c>
      <c r="G41" s="19" t="s">
        <v>78</v>
      </c>
      <c r="H41" s="5">
        <v>10</v>
      </c>
      <c r="I41" s="3">
        <v>0</v>
      </c>
      <c r="J41" s="3">
        <v>6</v>
      </c>
      <c r="K41" s="3">
        <v>0</v>
      </c>
      <c r="L41" s="4">
        <v>0</v>
      </c>
      <c r="M41" s="5">
        <v>13</v>
      </c>
      <c r="N41" s="3">
        <v>1</v>
      </c>
      <c r="O41" s="4">
        <v>0</v>
      </c>
      <c r="P41" s="5">
        <v>1</v>
      </c>
      <c r="Q41" s="3">
        <v>0</v>
      </c>
      <c r="R41" s="3">
        <v>1</v>
      </c>
      <c r="S41" s="4">
        <v>2</v>
      </c>
      <c r="T41" s="5">
        <v>0</v>
      </c>
      <c r="U41" s="3">
        <v>2</v>
      </c>
      <c r="V41" s="3">
        <v>67</v>
      </c>
      <c r="W41" s="3">
        <v>1</v>
      </c>
      <c r="X41" s="3">
        <v>0</v>
      </c>
      <c r="Y41" s="3">
        <v>0</v>
      </c>
      <c r="Z41" s="3">
        <v>0</v>
      </c>
    </row>
    <row r="42" spans="1:26" x14ac:dyDescent="0.45">
      <c r="A42" s="6" t="s">
        <v>60</v>
      </c>
      <c r="B42" s="12" t="s">
        <v>73</v>
      </c>
      <c r="C42" s="12" t="s">
        <v>122</v>
      </c>
      <c r="D42" s="13">
        <v>45359</v>
      </c>
      <c r="E42" s="13" t="s">
        <v>46</v>
      </c>
      <c r="F42" s="14">
        <v>2</v>
      </c>
      <c r="G42" s="19" t="s">
        <v>44</v>
      </c>
      <c r="H42" s="5">
        <v>6</v>
      </c>
      <c r="I42" s="3">
        <v>0</v>
      </c>
      <c r="J42" s="3">
        <v>3</v>
      </c>
      <c r="K42" s="3">
        <v>0</v>
      </c>
      <c r="L42" s="4">
        <v>0</v>
      </c>
      <c r="M42" s="5">
        <v>1</v>
      </c>
      <c r="N42" s="3">
        <v>1</v>
      </c>
      <c r="O42" s="4">
        <v>0</v>
      </c>
      <c r="P42" s="5">
        <v>0</v>
      </c>
      <c r="Q42" s="3">
        <v>3</v>
      </c>
      <c r="R42" s="3">
        <v>2</v>
      </c>
      <c r="S42" s="4">
        <v>0</v>
      </c>
      <c r="T42" s="5">
        <v>0</v>
      </c>
      <c r="U42" s="3">
        <v>21</v>
      </c>
      <c r="V42" s="3">
        <v>5</v>
      </c>
      <c r="W42" s="3">
        <v>3</v>
      </c>
      <c r="X42" s="3">
        <v>0</v>
      </c>
      <c r="Y42" s="3">
        <v>1</v>
      </c>
      <c r="Z42" s="3">
        <v>0</v>
      </c>
    </row>
    <row r="43" spans="1:26" x14ac:dyDescent="0.45">
      <c r="A43" s="6" t="s">
        <v>61</v>
      </c>
      <c r="B43" s="21" t="s">
        <v>73</v>
      </c>
      <c r="C43" s="12" t="s">
        <v>122</v>
      </c>
      <c r="D43" s="13">
        <v>45359</v>
      </c>
      <c r="E43" s="13" t="s">
        <v>46</v>
      </c>
      <c r="F43" s="23">
        <v>1</v>
      </c>
      <c r="G43" s="19" t="s">
        <v>70</v>
      </c>
      <c r="H43" s="5">
        <v>21</v>
      </c>
      <c r="I43" s="3">
        <v>0</v>
      </c>
      <c r="J43" s="3">
        <v>22</v>
      </c>
      <c r="K43" s="3">
        <v>0</v>
      </c>
      <c r="L43" s="4">
        <v>0</v>
      </c>
      <c r="M43" s="5">
        <v>62</v>
      </c>
      <c r="N43" s="3">
        <v>0</v>
      </c>
      <c r="O43" s="4">
        <v>0</v>
      </c>
      <c r="P43" s="5">
        <v>3</v>
      </c>
      <c r="Q43" s="3">
        <v>5</v>
      </c>
      <c r="R43" s="3">
        <v>0</v>
      </c>
      <c r="S43" s="4">
        <v>0</v>
      </c>
      <c r="T43" s="5">
        <v>0</v>
      </c>
      <c r="U43" s="3">
        <v>3</v>
      </c>
      <c r="V43" s="3">
        <v>8</v>
      </c>
      <c r="W43" s="3">
        <v>4</v>
      </c>
      <c r="X43" s="3">
        <v>0</v>
      </c>
      <c r="Y43" s="3">
        <v>0</v>
      </c>
      <c r="Z43" s="3">
        <v>0</v>
      </c>
    </row>
    <row r="44" spans="1:26" x14ac:dyDescent="0.45">
      <c r="A44" s="6" t="s">
        <v>84</v>
      </c>
      <c r="B44" s="12" t="s">
        <v>75</v>
      </c>
      <c r="C44" s="12" t="s">
        <v>123</v>
      </c>
      <c r="D44" s="13">
        <v>45359</v>
      </c>
      <c r="E44" s="13" t="s">
        <v>46</v>
      </c>
      <c r="F44" s="14">
        <v>3</v>
      </c>
      <c r="G44" s="19" t="s">
        <v>74</v>
      </c>
      <c r="H44" s="5">
        <v>0</v>
      </c>
      <c r="I44" s="3">
        <v>0</v>
      </c>
      <c r="J44" s="3">
        <v>0</v>
      </c>
      <c r="K44" s="3">
        <v>0</v>
      </c>
      <c r="L44" s="4">
        <v>0</v>
      </c>
      <c r="M44" s="5">
        <v>0</v>
      </c>
      <c r="N44" s="3">
        <v>0</v>
      </c>
      <c r="O44" s="4">
        <v>0</v>
      </c>
      <c r="P44" s="5">
        <v>0</v>
      </c>
      <c r="Q44" s="3">
        <v>0</v>
      </c>
      <c r="R44" s="3">
        <v>0</v>
      </c>
      <c r="S44" s="4">
        <v>0</v>
      </c>
      <c r="T44" s="5">
        <v>2</v>
      </c>
      <c r="U44" s="3">
        <v>4</v>
      </c>
      <c r="V44" s="3">
        <v>0</v>
      </c>
      <c r="W44" s="3">
        <v>3</v>
      </c>
      <c r="X44" s="3">
        <v>1</v>
      </c>
      <c r="Y44" s="3">
        <v>0</v>
      </c>
      <c r="Z44" s="3">
        <v>0</v>
      </c>
    </row>
    <row r="45" spans="1:26" x14ac:dyDescent="0.45">
      <c r="A45" s="6" t="s">
        <v>85</v>
      </c>
      <c r="B45" s="12" t="s">
        <v>75</v>
      </c>
      <c r="C45" s="12" t="s">
        <v>123</v>
      </c>
      <c r="D45" s="13">
        <v>45359</v>
      </c>
      <c r="E45" s="13" t="s">
        <v>46</v>
      </c>
      <c r="F45" s="14">
        <v>2</v>
      </c>
      <c r="G45" s="19" t="s">
        <v>70</v>
      </c>
      <c r="H45" s="5">
        <v>4</v>
      </c>
      <c r="I45" s="3">
        <v>0</v>
      </c>
      <c r="J45" s="3">
        <v>70</v>
      </c>
      <c r="K45" s="3">
        <v>1</v>
      </c>
      <c r="L45" s="4">
        <v>0</v>
      </c>
      <c r="M45" s="5">
        <v>0</v>
      </c>
      <c r="N45" s="3">
        <v>0</v>
      </c>
      <c r="O45" s="4">
        <v>0</v>
      </c>
      <c r="P45" s="5">
        <v>0</v>
      </c>
      <c r="Q45" s="3">
        <v>0</v>
      </c>
      <c r="R45" s="3">
        <v>0</v>
      </c>
      <c r="S45" s="4">
        <v>0</v>
      </c>
      <c r="T45" s="5">
        <v>1</v>
      </c>
      <c r="U45" s="3">
        <v>3</v>
      </c>
      <c r="V45" s="3">
        <v>9</v>
      </c>
      <c r="W45" s="3">
        <v>5</v>
      </c>
      <c r="X45" s="3">
        <v>0</v>
      </c>
      <c r="Y45" s="3">
        <v>0</v>
      </c>
      <c r="Z45" s="3">
        <v>0</v>
      </c>
    </row>
    <row r="46" spans="1:26" x14ac:dyDescent="0.45">
      <c r="A46" s="6" t="s">
        <v>86</v>
      </c>
      <c r="B46" s="12" t="s">
        <v>75</v>
      </c>
      <c r="C46" s="12" t="s">
        <v>123</v>
      </c>
      <c r="D46" s="13">
        <v>45359</v>
      </c>
      <c r="E46" s="13" t="s">
        <v>46</v>
      </c>
      <c r="F46" s="14">
        <v>1</v>
      </c>
      <c r="G46" s="19" t="s">
        <v>78</v>
      </c>
      <c r="H46" s="5">
        <v>1</v>
      </c>
      <c r="I46" s="3">
        <v>0</v>
      </c>
      <c r="J46" s="3">
        <v>3</v>
      </c>
      <c r="K46" s="3">
        <v>0</v>
      </c>
      <c r="L46" s="4">
        <v>0</v>
      </c>
      <c r="M46" s="5">
        <v>3</v>
      </c>
      <c r="N46" s="3">
        <v>2</v>
      </c>
      <c r="O46" s="4">
        <v>0</v>
      </c>
      <c r="P46" s="5">
        <v>0</v>
      </c>
      <c r="Q46" s="3">
        <v>0</v>
      </c>
      <c r="R46" s="3">
        <v>0</v>
      </c>
      <c r="S46" s="4">
        <v>0</v>
      </c>
      <c r="T46" s="5">
        <v>0</v>
      </c>
      <c r="U46" s="3">
        <v>5</v>
      </c>
      <c r="V46" s="3">
        <v>9</v>
      </c>
      <c r="W46" s="3">
        <v>1</v>
      </c>
      <c r="X46" s="3">
        <v>0</v>
      </c>
      <c r="Y46" s="3">
        <v>0</v>
      </c>
      <c r="Z46" s="3">
        <v>0</v>
      </c>
    </row>
    <row r="47" spans="1:26" x14ac:dyDescent="0.45">
      <c r="A47" s="6" t="s">
        <v>87</v>
      </c>
      <c r="B47" s="12" t="s">
        <v>76</v>
      </c>
      <c r="C47" s="12" t="s">
        <v>124</v>
      </c>
      <c r="D47" s="13">
        <v>45359</v>
      </c>
      <c r="E47" s="13" t="s">
        <v>46</v>
      </c>
      <c r="F47" s="14">
        <v>3</v>
      </c>
      <c r="G47" s="19" t="s">
        <v>44</v>
      </c>
      <c r="H47" s="5">
        <v>8</v>
      </c>
      <c r="I47" s="3">
        <v>1</v>
      </c>
      <c r="J47" s="3">
        <v>4</v>
      </c>
      <c r="K47" s="3">
        <v>2</v>
      </c>
      <c r="L47" s="4">
        <v>17</v>
      </c>
      <c r="M47" s="5">
        <v>4</v>
      </c>
      <c r="N47" s="3">
        <v>1</v>
      </c>
      <c r="O47" s="4">
        <v>0</v>
      </c>
      <c r="P47" s="5">
        <v>0</v>
      </c>
      <c r="Q47" s="3">
        <v>0</v>
      </c>
      <c r="R47" s="3">
        <v>0</v>
      </c>
      <c r="S47" s="4">
        <v>0</v>
      </c>
      <c r="T47" s="5">
        <v>0</v>
      </c>
      <c r="U47" s="3">
        <v>23</v>
      </c>
      <c r="V47" s="3">
        <v>14</v>
      </c>
      <c r="W47" s="3">
        <v>1</v>
      </c>
      <c r="X47" s="3">
        <v>0</v>
      </c>
      <c r="Y47" s="3">
        <v>0</v>
      </c>
      <c r="Z47" s="3">
        <v>0</v>
      </c>
    </row>
    <row r="48" spans="1:26" x14ac:dyDescent="0.45">
      <c r="A48" s="6" t="s">
        <v>88</v>
      </c>
      <c r="B48" s="12" t="s">
        <v>76</v>
      </c>
      <c r="C48" s="12" t="s">
        <v>124</v>
      </c>
      <c r="D48" s="13">
        <v>45359</v>
      </c>
      <c r="E48" s="13" t="s">
        <v>46</v>
      </c>
      <c r="F48" s="14">
        <v>2</v>
      </c>
      <c r="G48" s="19" t="s">
        <v>78</v>
      </c>
      <c r="H48" s="5">
        <v>1</v>
      </c>
      <c r="I48" s="3">
        <v>3</v>
      </c>
      <c r="J48" s="3">
        <v>2</v>
      </c>
      <c r="K48" s="3">
        <v>2</v>
      </c>
      <c r="L48" s="4">
        <v>4</v>
      </c>
      <c r="M48" s="5">
        <v>2</v>
      </c>
      <c r="N48" s="3">
        <v>1</v>
      </c>
      <c r="O48" s="4">
        <v>0</v>
      </c>
      <c r="P48" s="5">
        <v>2</v>
      </c>
      <c r="Q48" s="3">
        <v>1</v>
      </c>
      <c r="R48" s="3">
        <v>1</v>
      </c>
      <c r="S48" s="4">
        <v>0</v>
      </c>
      <c r="T48" s="5">
        <v>0</v>
      </c>
      <c r="U48" s="3">
        <v>20</v>
      </c>
      <c r="V48" s="3">
        <v>4</v>
      </c>
      <c r="W48" s="3">
        <v>3</v>
      </c>
      <c r="X48" s="3">
        <v>11</v>
      </c>
      <c r="Y48" s="3">
        <v>0</v>
      </c>
      <c r="Z48" s="3">
        <v>0</v>
      </c>
    </row>
    <row r="49" spans="1:26" x14ac:dyDescent="0.45">
      <c r="A49" s="6" t="s">
        <v>89</v>
      </c>
      <c r="B49" s="12" t="s">
        <v>76</v>
      </c>
      <c r="C49" s="12" t="s">
        <v>124</v>
      </c>
      <c r="D49" s="13">
        <v>45359</v>
      </c>
      <c r="E49" s="13" t="s">
        <v>46</v>
      </c>
      <c r="F49" s="14">
        <v>1</v>
      </c>
      <c r="G49" s="19" t="s">
        <v>70</v>
      </c>
      <c r="H49" s="5">
        <v>2</v>
      </c>
      <c r="I49" s="3">
        <v>3</v>
      </c>
      <c r="J49" s="3">
        <v>5</v>
      </c>
      <c r="K49" s="3">
        <v>3</v>
      </c>
      <c r="L49" s="4">
        <v>1</v>
      </c>
      <c r="M49" s="5">
        <v>6</v>
      </c>
      <c r="N49" s="3">
        <v>4</v>
      </c>
      <c r="O49" s="4">
        <v>7</v>
      </c>
      <c r="P49" s="5">
        <v>0</v>
      </c>
      <c r="Q49" s="3">
        <v>3</v>
      </c>
      <c r="R49" s="3">
        <v>1</v>
      </c>
      <c r="S49" s="4">
        <v>1</v>
      </c>
      <c r="T49" s="5">
        <v>5</v>
      </c>
      <c r="U49" s="3">
        <v>2</v>
      </c>
      <c r="V49" s="3">
        <v>4</v>
      </c>
      <c r="W49" s="3">
        <v>3</v>
      </c>
      <c r="X49" s="3">
        <v>0</v>
      </c>
      <c r="Y49" s="3">
        <v>0</v>
      </c>
      <c r="Z49" s="3">
        <v>0</v>
      </c>
    </row>
    <row r="50" spans="1:26" x14ac:dyDescent="0.45">
      <c r="A50" s="6" t="s">
        <v>90</v>
      </c>
      <c r="B50" s="12" t="s">
        <v>79</v>
      </c>
      <c r="C50" s="12" t="s">
        <v>125</v>
      </c>
      <c r="D50" s="13">
        <v>45359</v>
      </c>
      <c r="E50" s="13" t="s">
        <v>46</v>
      </c>
      <c r="F50" s="14">
        <v>3</v>
      </c>
      <c r="G50" s="19" t="s">
        <v>70</v>
      </c>
      <c r="H50" s="5">
        <v>8</v>
      </c>
      <c r="I50" s="3">
        <v>0</v>
      </c>
      <c r="J50" s="3">
        <v>12</v>
      </c>
      <c r="K50" s="3">
        <v>0</v>
      </c>
      <c r="L50" s="4">
        <v>0</v>
      </c>
      <c r="M50" s="5">
        <v>0</v>
      </c>
      <c r="N50" s="3">
        <v>2</v>
      </c>
      <c r="O50" s="4">
        <v>0</v>
      </c>
      <c r="P50" s="5">
        <v>0</v>
      </c>
      <c r="Q50" s="3">
        <v>2</v>
      </c>
      <c r="R50" s="3">
        <v>0</v>
      </c>
      <c r="S50" s="4">
        <v>0</v>
      </c>
      <c r="T50" s="5">
        <v>0</v>
      </c>
      <c r="U50" s="3">
        <v>3</v>
      </c>
      <c r="V50" s="3">
        <v>23</v>
      </c>
      <c r="W50" s="3">
        <v>2</v>
      </c>
      <c r="X50" s="3">
        <v>0</v>
      </c>
      <c r="Y50" s="3">
        <v>0</v>
      </c>
      <c r="Z50" s="3">
        <v>0</v>
      </c>
    </row>
    <row r="51" spans="1:26" x14ac:dyDescent="0.45">
      <c r="A51" s="6" t="s">
        <v>91</v>
      </c>
      <c r="B51" s="12" t="s">
        <v>79</v>
      </c>
      <c r="C51" s="12" t="s">
        <v>125</v>
      </c>
      <c r="D51" s="13">
        <v>45359</v>
      </c>
      <c r="E51" s="13" t="s">
        <v>46</v>
      </c>
      <c r="F51" s="14">
        <v>2</v>
      </c>
      <c r="G51" s="19" t="s">
        <v>78</v>
      </c>
      <c r="H51" s="5">
        <v>3</v>
      </c>
      <c r="I51" s="3">
        <v>0</v>
      </c>
      <c r="J51" s="3">
        <v>4</v>
      </c>
      <c r="K51" s="3">
        <v>0</v>
      </c>
      <c r="L51" s="4">
        <v>0</v>
      </c>
      <c r="M51" s="5">
        <v>0</v>
      </c>
      <c r="N51" s="3">
        <v>21</v>
      </c>
      <c r="O51" s="4">
        <v>0</v>
      </c>
      <c r="P51" s="5">
        <v>0</v>
      </c>
      <c r="Q51" s="3">
        <v>1</v>
      </c>
      <c r="R51" s="3">
        <v>2</v>
      </c>
      <c r="S51" s="4">
        <v>0</v>
      </c>
      <c r="T51" s="5">
        <v>0</v>
      </c>
      <c r="U51" s="3">
        <v>4</v>
      </c>
      <c r="V51" s="3">
        <v>65</v>
      </c>
      <c r="W51" s="3">
        <v>0</v>
      </c>
      <c r="X51" s="3">
        <v>0</v>
      </c>
      <c r="Y51" s="3">
        <v>0</v>
      </c>
      <c r="Z51" s="3">
        <v>0</v>
      </c>
    </row>
    <row r="52" spans="1:26" x14ac:dyDescent="0.45">
      <c r="A52" s="6" t="s">
        <v>92</v>
      </c>
      <c r="B52" s="12" t="s">
        <v>79</v>
      </c>
      <c r="C52" s="12" t="s">
        <v>125</v>
      </c>
      <c r="D52" s="13">
        <v>45359</v>
      </c>
      <c r="E52" s="13" t="s">
        <v>46</v>
      </c>
      <c r="F52" s="14">
        <v>1</v>
      </c>
      <c r="G52" s="19" t="s">
        <v>74</v>
      </c>
      <c r="H52" s="5">
        <v>0</v>
      </c>
      <c r="I52" s="3">
        <v>0</v>
      </c>
      <c r="J52" s="3">
        <v>0</v>
      </c>
      <c r="K52" s="3">
        <v>1</v>
      </c>
      <c r="L52" s="4">
        <v>0</v>
      </c>
      <c r="M52" s="5">
        <v>0</v>
      </c>
      <c r="N52" s="3">
        <v>0</v>
      </c>
      <c r="O52" s="4">
        <v>0</v>
      </c>
      <c r="P52" s="5">
        <v>0</v>
      </c>
      <c r="Q52" s="3">
        <v>0</v>
      </c>
      <c r="R52" s="3">
        <v>1</v>
      </c>
      <c r="S52" s="4">
        <v>0</v>
      </c>
      <c r="T52" s="5">
        <v>0</v>
      </c>
      <c r="U52" s="3">
        <v>1</v>
      </c>
      <c r="V52" s="3">
        <v>0</v>
      </c>
      <c r="W52" s="3">
        <v>1</v>
      </c>
      <c r="X52" s="3">
        <v>0</v>
      </c>
      <c r="Y52" s="3">
        <v>0</v>
      </c>
      <c r="Z52" s="3">
        <v>0</v>
      </c>
    </row>
    <row r="53" spans="1:26" x14ac:dyDescent="0.45">
      <c r="A53" s="6" t="s">
        <v>93</v>
      </c>
      <c r="B53" s="12" t="s">
        <v>72</v>
      </c>
      <c r="C53" s="12" t="s">
        <v>126</v>
      </c>
      <c r="D53" s="13">
        <v>45359</v>
      </c>
      <c r="E53" s="13" t="s">
        <v>68</v>
      </c>
      <c r="F53" s="14">
        <v>1</v>
      </c>
      <c r="G53" s="19" t="s">
        <v>70</v>
      </c>
      <c r="H53" s="5">
        <v>15</v>
      </c>
      <c r="I53" s="3">
        <v>0</v>
      </c>
      <c r="J53" s="3">
        <v>68</v>
      </c>
      <c r="K53" s="3">
        <v>1</v>
      </c>
      <c r="L53" s="4">
        <v>0</v>
      </c>
      <c r="M53" s="5">
        <v>1</v>
      </c>
      <c r="N53" s="3">
        <v>30</v>
      </c>
      <c r="O53" s="4">
        <v>0</v>
      </c>
      <c r="P53" s="5">
        <v>1</v>
      </c>
      <c r="Q53" s="3">
        <v>1</v>
      </c>
      <c r="R53" s="3">
        <v>3</v>
      </c>
      <c r="S53" s="4">
        <v>0</v>
      </c>
      <c r="T53" s="5">
        <v>1</v>
      </c>
      <c r="U53" s="3">
        <v>7</v>
      </c>
      <c r="V53" s="3">
        <v>7</v>
      </c>
      <c r="W53" s="3">
        <v>1</v>
      </c>
      <c r="X53" s="3">
        <v>1</v>
      </c>
      <c r="Y53" s="3">
        <v>0</v>
      </c>
      <c r="Z53" s="3">
        <v>1</v>
      </c>
    </row>
    <row r="54" spans="1:26" x14ac:dyDescent="0.45">
      <c r="A54" s="6" t="s">
        <v>94</v>
      </c>
      <c r="B54" s="12" t="s">
        <v>72</v>
      </c>
      <c r="C54" s="12" t="s">
        <v>126</v>
      </c>
      <c r="D54" s="13">
        <v>45359</v>
      </c>
      <c r="E54" s="13" t="s">
        <v>68</v>
      </c>
      <c r="F54" s="14">
        <v>2</v>
      </c>
      <c r="G54" s="19" t="s">
        <v>77</v>
      </c>
      <c r="H54" s="5">
        <v>0</v>
      </c>
      <c r="I54" s="3">
        <v>1</v>
      </c>
      <c r="J54" s="3">
        <v>9</v>
      </c>
      <c r="K54" s="3">
        <v>0</v>
      </c>
      <c r="L54" s="4">
        <v>0</v>
      </c>
      <c r="M54" s="5">
        <v>0</v>
      </c>
      <c r="N54" s="3">
        <v>1</v>
      </c>
      <c r="O54" s="4">
        <v>0</v>
      </c>
      <c r="P54" s="5">
        <v>0</v>
      </c>
      <c r="Q54" s="3">
        <v>0</v>
      </c>
      <c r="R54" s="3">
        <v>0</v>
      </c>
      <c r="S54" s="4">
        <v>0</v>
      </c>
      <c r="T54" s="5">
        <v>0</v>
      </c>
      <c r="U54" s="3">
        <v>44</v>
      </c>
      <c r="V54" s="3">
        <v>0</v>
      </c>
      <c r="W54" s="3">
        <v>4</v>
      </c>
      <c r="X54" s="3">
        <v>1</v>
      </c>
      <c r="Y54" s="3">
        <v>0</v>
      </c>
      <c r="Z54" s="3">
        <v>0</v>
      </c>
    </row>
    <row r="55" spans="1:26" x14ac:dyDescent="0.45">
      <c r="A55" s="6" t="s">
        <v>95</v>
      </c>
      <c r="B55" s="12" t="s">
        <v>72</v>
      </c>
      <c r="C55" s="12" t="s">
        <v>126</v>
      </c>
      <c r="D55" s="13">
        <v>45359</v>
      </c>
      <c r="E55" s="13" t="s">
        <v>68</v>
      </c>
      <c r="F55" s="14">
        <v>3</v>
      </c>
      <c r="G55" s="19" t="s">
        <v>44</v>
      </c>
      <c r="H55" s="5">
        <v>1</v>
      </c>
      <c r="I55" s="3">
        <v>0</v>
      </c>
      <c r="J55" s="3">
        <v>23</v>
      </c>
      <c r="K55" s="3">
        <v>1</v>
      </c>
      <c r="L55" s="4">
        <v>0</v>
      </c>
      <c r="M55" s="5">
        <v>0</v>
      </c>
      <c r="N55" s="3">
        <v>4</v>
      </c>
      <c r="O55" s="4">
        <v>0</v>
      </c>
      <c r="P55" s="5">
        <v>0</v>
      </c>
      <c r="Q55" s="3">
        <v>0</v>
      </c>
      <c r="R55" s="3">
        <v>1</v>
      </c>
      <c r="S55" s="4">
        <v>0</v>
      </c>
      <c r="T55" s="5">
        <v>0</v>
      </c>
      <c r="U55" s="3">
        <v>1</v>
      </c>
      <c r="V55" s="3">
        <v>5</v>
      </c>
      <c r="W55" s="3">
        <v>0</v>
      </c>
      <c r="X55" s="3">
        <v>0</v>
      </c>
      <c r="Y55" s="3">
        <v>0</v>
      </c>
      <c r="Z55" s="3">
        <v>0</v>
      </c>
    </row>
    <row r="56" spans="1:26" x14ac:dyDescent="0.45">
      <c r="A56" s="6" t="s">
        <v>96</v>
      </c>
      <c r="B56" s="12" t="s">
        <v>71</v>
      </c>
      <c r="C56" s="12" t="s">
        <v>127</v>
      </c>
      <c r="D56" s="13">
        <v>45359</v>
      </c>
      <c r="E56" s="13" t="s">
        <v>68</v>
      </c>
      <c r="F56" s="14">
        <v>1</v>
      </c>
      <c r="G56" s="19" t="s">
        <v>44</v>
      </c>
      <c r="H56" s="5">
        <v>2</v>
      </c>
      <c r="I56" s="3">
        <v>0</v>
      </c>
      <c r="J56" s="3">
        <v>10</v>
      </c>
      <c r="K56" s="3">
        <v>0</v>
      </c>
      <c r="L56" s="4">
        <v>0</v>
      </c>
      <c r="M56" s="5">
        <v>0</v>
      </c>
      <c r="N56" s="3">
        <v>0</v>
      </c>
      <c r="O56" s="4">
        <v>2</v>
      </c>
      <c r="P56" s="5">
        <v>0</v>
      </c>
      <c r="Q56" s="3">
        <v>0</v>
      </c>
      <c r="R56" s="3">
        <v>2</v>
      </c>
      <c r="S56" s="4">
        <v>1</v>
      </c>
      <c r="T56" s="5">
        <v>0</v>
      </c>
      <c r="U56" s="3">
        <v>9</v>
      </c>
      <c r="V56" s="3">
        <v>2</v>
      </c>
      <c r="W56" s="3">
        <v>0</v>
      </c>
      <c r="X56" s="3">
        <v>1</v>
      </c>
      <c r="Y56" s="3">
        <v>0</v>
      </c>
      <c r="Z56" s="3">
        <v>0</v>
      </c>
    </row>
    <row r="57" spans="1:26" x14ac:dyDescent="0.45">
      <c r="A57" s="6" t="s">
        <v>97</v>
      </c>
      <c r="B57" s="12" t="s">
        <v>71</v>
      </c>
      <c r="C57" s="12" t="s">
        <v>127</v>
      </c>
      <c r="D57" s="13">
        <v>45359</v>
      </c>
      <c r="E57" s="13" t="s">
        <v>68</v>
      </c>
      <c r="F57" s="14">
        <v>2</v>
      </c>
      <c r="G57" s="19" t="s">
        <v>74</v>
      </c>
      <c r="H57" s="5">
        <v>0</v>
      </c>
      <c r="I57" s="3">
        <v>0</v>
      </c>
      <c r="J57" s="3">
        <v>1</v>
      </c>
      <c r="K57" s="3">
        <v>0</v>
      </c>
      <c r="L57" s="4">
        <v>0</v>
      </c>
      <c r="M57" s="5">
        <v>0</v>
      </c>
      <c r="N57" s="3">
        <v>0</v>
      </c>
      <c r="O57" s="4">
        <v>0</v>
      </c>
      <c r="P57" s="5">
        <v>0</v>
      </c>
      <c r="Q57" s="3">
        <v>0</v>
      </c>
      <c r="R57" s="3">
        <v>0</v>
      </c>
      <c r="S57" s="4">
        <v>0</v>
      </c>
      <c r="T57" s="5">
        <v>0</v>
      </c>
      <c r="U57" s="3">
        <v>28</v>
      </c>
      <c r="V57" s="3">
        <v>1</v>
      </c>
      <c r="W57" s="3">
        <v>19</v>
      </c>
      <c r="X57" s="3">
        <v>1</v>
      </c>
      <c r="Y57" s="3">
        <v>0</v>
      </c>
      <c r="Z57" s="3">
        <v>0</v>
      </c>
    </row>
    <row r="58" spans="1:26" x14ac:dyDescent="0.45">
      <c r="A58" s="6" t="s">
        <v>98</v>
      </c>
      <c r="B58" s="12" t="s">
        <v>71</v>
      </c>
      <c r="C58" s="12" t="s">
        <v>127</v>
      </c>
      <c r="D58" s="13">
        <v>45359</v>
      </c>
      <c r="E58" s="13" t="s">
        <v>68</v>
      </c>
      <c r="F58" s="14">
        <v>3</v>
      </c>
      <c r="G58" s="19" t="s">
        <v>78</v>
      </c>
      <c r="H58" s="5">
        <v>34</v>
      </c>
      <c r="I58" s="3">
        <v>0</v>
      </c>
      <c r="J58" s="3">
        <v>39</v>
      </c>
      <c r="K58" s="3">
        <v>3</v>
      </c>
      <c r="L58" s="4">
        <v>0</v>
      </c>
      <c r="M58" s="5">
        <v>8</v>
      </c>
      <c r="N58" s="3">
        <v>31</v>
      </c>
      <c r="O58" s="4">
        <v>3</v>
      </c>
      <c r="P58" s="5">
        <v>0</v>
      </c>
      <c r="Q58" s="3">
        <v>1</v>
      </c>
      <c r="R58" s="3">
        <v>1</v>
      </c>
      <c r="S58" s="4">
        <v>0</v>
      </c>
      <c r="T58" s="5">
        <v>0</v>
      </c>
      <c r="U58" s="3">
        <v>35</v>
      </c>
      <c r="V58" s="3">
        <v>142</v>
      </c>
      <c r="W58" s="3">
        <v>2</v>
      </c>
      <c r="X58" s="3">
        <v>0</v>
      </c>
      <c r="Y58" s="3">
        <v>0</v>
      </c>
      <c r="Z58" s="3">
        <v>0</v>
      </c>
    </row>
    <row r="59" spans="1:26" x14ac:dyDescent="0.45">
      <c r="A59" s="6" t="s">
        <v>99</v>
      </c>
      <c r="B59" s="12" t="s">
        <v>73</v>
      </c>
      <c r="C59" s="12" t="s">
        <v>128</v>
      </c>
      <c r="D59" s="13">
        <v>45359</v>
      </c>
      <c r="E59" s="13" t="s">
        <v>68</v>
      </c>
      <c r="F59" s="14">
        <v>1</v>
      </c>
      <c r="G59" s="19" t="s">
        <v>78</v>
      </c>
      <c r="H59" s="5">
        <v>10</v>
      </c>
      <c r="I59" s="3">
        <v>0</v>
      </c>
      <c r="J59" s="3">
        <v>28</v>
      </c>
      <c r="K59" s="3">
        <v>5</v>
      </c>
      <c r="L59" s="4">
        <v>0</v>
      </c>
      <c r="M59" s="5">
        <v>1</v>
      </c>
      <c r="N59" s="3">
        <v>15</v>
      </c>
      <c r="O59" s="4">
        <v>0</v>
      </c>
      <c r="P59" s="5">
        <v>0</v>
      </c>
      <c r="Q59" s="3">
        <v>0</v>
      </c>
      <c r="R59" s="3">
        <v>1</v>
      </c>
      <c r="S59" s="4">
        <v>0</v>
      </c>
      <c r="T59" s="5">
        <v>0</v>
      </c>
      <c r="U59" s="3">
        <v>2</v>
      </c>
      <c r="V59" s="3">
        <v>31</v>
      </c>
      <c r="W59" s="3">
        <v>1</v>
      </c>
      <c r="X59" s="3">
        <v>0</v>
      </c>
      <c r="Y59" s="3">
        <v>0</v>
      </c>
      <c r="Z59" s="3">
        <v>0</v>
      </c>
    </row>
    <row r="60" spans="1:26" x14ac:dyDescent="0.45">
      <c r="A60" s="6" t="s">
        <v>100</v>
      </c>
      <c r="B60" s="12" t="s">
        <v>73</v>
      </c>
      <c r="C60" s="12" t="s">
        <v>128</v>
      </c>
      <c r="D60" s="13">
        <v>45359</v>
      </c>
      <c r="E60" s="13" t="s">
        <v>68</v>
      </c>
      <c r="F60" s="14">
        <v>2</v>
      </c>
      <c r="G60" s="19" t="s">
        <v>44</v>
      </c>
      <c r="H60" s="5">
        <v>14</v>
      </c>
      <c r="I60" s="3">
        <v>4</v>
      </c>
      <c r="J60" s="3">
        <v>30</v>
      </c>
      <c r="K60" s="3">
        <v>1</v>
      </c>
      <c r="L60" s="4">
        <v>0</v>
      </c>
      <c r="M60" s="5">
        <v>1</v>
      </c>
      <c r="N60" s="3">
        <v>0</v>
      </c>
      <c r="O60" s="4">
        <v>0</v>
      </c>
      <c r="P60" s="5">
        <v>0</v>
      </c>
      <c r="Q60" s="3">
        <v>1</v>
      </c>
      <c r="R60" s="3">
        <v>1</v>
      </c>
      <c r="S60" s="4">
        <v>0</v>
      </c>
      <c r="T60" s="5">
        <v>2</v>
      </c>
      <c r="U60" s="3">
        <v>35</v>
      </c>
      <c r="V60" s="3">
        <v>0</v>
      </c>
      <c r="W60" s="3">
        <v>2</v>
      </c>
      <c r="X60" s="3">
        <v>0</v>
      </c>
      <c r="Y60" s="3">
        <v>0</v>
      </c>
      <c r="Z60" s="3">
        <v>0</v>
      </c>
    </row>
    <row r="61" spans="1:26" x14ac:dyDescent="0.45">
      <c r="A61" s="6" t="s">
        <v>101</v>
      </c>
      <c r="B61" s="21" t="s">
        <v>73</v>
      </c>
      <c r="C61" s="12" t="s">
        <v>128</v>
      </c>
      <c r="D61" s="13">
        <v>45359</v>
      </c>
      <c r="E61" s="13" t="s">
        <v>68</v>
      </c>
      <c r="F61" s="14">
        <v>3</v>
      </c>
      <c r="G61" s="19" t="s">
        <v>77</v>
      </c>
      <c r="H61" s="5">
        <v>0</v>
      </c>
      <c r="I61" s="3">
        <v>2</v>
      </c>
      <c r="J61" s="3">
        <v>1</v>
      </c>
      <c r="K61" s="3">
        <v>0</v>
      </c>
      <c r="L61" s="4">
        <v>0</v>
      </c>
      <c r="M61" s="5">
        <v>1</v>
      </c>
      <c r="N61" s="3">
        <v>0</v>
      </c>
      <c r="O61" s="4">
        <v>0</v>
      </c>
      <c r="P61" s="5">
        <v>0</v>
      </c>
      <c r="Q61" s="3">
        <v>0</v>
      </c>
      <c r="R61" s="3">
        <v>0</v>
      </c>
      <c r="S61" s="4">
        <v>0</v>
      </c>
      <c r="T61" s="5">
        <v>0</v>
      </c>
      <c r="U61" s="3">
        <v>0</v>
      </c>
      <c r="V61" s="3">
        <v>9</v>
      </c>
      <c r="W61" s="3">
        <v>3</v>
      </c>
      <c r="X61" s="3">
        <v>0</v>
      </c>
      <c r="Y61" s="3">
        <v>0</v>
      </c>
      <c r="Z61" s="3">
        <v>0</v>
      </c>
    </row>
    <row r="62" spans="1:26" x14ac:dyDescent="0.45">
      <c r="A62" s="6" t="s">
        <v>102</v>
      </c>
      <c r="B62" s="12" t="s">
        <v>75</v>
      </c>
      <c r="C62" s="12" t="s">
        <v>129</v>
      </c>
      <c r="D62" s="13">
        <v>45359</v>
      </c>
      <c r="E62" s="13" t="s">
        <v>68</v>
      </c>
      <c r="F62" s="14">
        <v>1</v>
      </c>
      <c r="G62" s="19" t="s">
        <v>74</v>
      </c>
      <c r="H62" s="5">
        <v>1</v>
      </c>
      <c r="I62" s="3">
        <v>0</v>
      </c>
      <c r="J62" s="3">
        <v>28</v>
      </c>
      <c r="K62" s="3">
        <v>0</v>
      </c>
      <c r="L62" s="4">
        <v>0</v>
      </c>
      <c r="M62" s="5">
        <v>0</v>
      </c>
      <c r="N62" s="3">
        <v>5</v>
      </c>
      <c r="O62" s="4">
        <v>0</v>
      </c>
      <c r="P62" s="5">
        <v>0</v>
      </c>
      <c r="Q62" s="3">
        <v>0</v>
      </c>
      <c r="R62" s="3">
        <v>1</v>
      </c>
      <c r="S62" s="4">
        <v>0</v>
      </c>
      <c r="T62" s="5">
        <v>0</v>
      </c>
      <c r="U62" s="3">
        <v>1</v>
      </c>
      <c r="V62" s="3">
        <v>0</v>
      </c>
      <c r="W62" s="3">
        <v>2</v>
      </c>
      <c r="X62" s="3">
        <v>0</v>
      </c>
      <c r="Y62" s="3">
        <v>0</v>
      </c>
      <c r="Z62" s="3">
        <v>0</v>
      </c>
    </row>
    <row r="63" spans="1:26" x14ac:dyDescent="0.45">
      <c r="A63" s="6" t="s">
        <v>103</v>
      </c>
      <c r="B63" s="12" t="s">
        <v>75</v>
      </c>
      <c r="C63" s="12" t="s">
        <v>129</v>
      </c>
      <c r="D63" s="13">
        <v>45359</v>
      </c>
      <c r="E63" s="13" t="s">
        <v>68</v>
      </c>
      <c r="F63" s="14">
        <v>2</v>
      </c>
      <c r="G63" s="19" t="s">
        <v>70</v>
      </c>
      <c r="H63" s="5">
        <v>4</v>
      </c>
      <c r="I63" s="3">
        <v>0</v>
      </c>
      <c r="J63" s="3">
        <v>14</v>
      </c>
      <c r="K63" s="3">
        <v>3</v>
      </c>
      <c r="L63" s="4">
        <v>0</v>
      </c>
      <c r="M63" s="5">
        <v>0</v>
      </c>
      <c r="N63" s="3">
        <v>4</v>
      </c>
      <c r="O63" s="4">
        <v>0</v>
      </c>
      <c r="P63" s="5">
        <v>0</v>
      </c>
      <c r="Q63" s="3">
        <v>1</v>
      </c>
      <c r="R63" s="3">
        <v>1</v>
      </c>
      <c r="S63" s="4">
        <v>0</v>
      </c>
      <c r="T63" s="5">
        <v>0</v>
      </c>
      <c r="U63" s="3">
        <v>6</v>
      </c>
      <c r="V63" s="3">
        <v>35</v>
      </c>
      <c r="W63" s="3">
        <v>3</v>
      </c>
      <c r="X63" s="3">
        <v>1</v>
      </c>
      <c r="Y63" s="3">
        <v>0</v>
      </c>
      <c r="Z63" s="3">
        <v>0</v>
      </c>
    </row>
    <row r="64" spans="1:26" x14ac:dyDescent="0.45">
      <c r="A64" s="6" t="s">
        <v>104</v>
      </c>
      <c r="B64" s="12" t="s">
        <v>75</v>
      </c>
      <c r="C64" s="12" t="s">
        <v>129</v>
      </c>
      <c r="D64" s="13">
        <v>45359</v>
      </c>
      <c r="E64" s="13" t="s">
        <v>68</v>
      </c>
      <c r="F64" s="14">
        <v>3</v>
      </c>
      <c r="G64" s="19" t="s">
        <v>44</v>
      </c>
      <c r="H64" s="5">
        <v>1</v>
      </c>
      <c r="I64" s="3">
        <v>0</v>
      </c>
      <c r="J64" s="3">
        <v>4</v>
      </c>
      <c r="K64" s="3">
        <v>0</v>
      </c>
      <c r="L64" s="4">
        <v>0</v>
      </c>
      <c r="M64" s="5">
        <v>0</v>
      </c>
      <c r="N64" s="3">
        <v>0</v>
      </c>
      <c r="O64" s="4">
        <v>0</v>
      </c>
      <c r="P64" s="5">
        <v>0</v>
      </c>
      <c r="Q64" s="3">
        <v>0</v>
      </c>
      <c r="R64" s="3">
        <v>1</v>
      </c>
      <c r="S64" s="4">
        <v>0</v>
      </c>
      <c r="T64" s="5">
        <v>0</v>
      </c>
      <c r="U64" s="3">
        <v>3</v>
      </c>
      <c r="V64" s="3">
        <v>6</v>
      </c>
      <c r="W64" s="3">
        <v>3</v>
      </c>
      <c r="X64" s="3">
        <v>0</v>
      </c>
      <c r="Y64" s="3">
        <v>0</v>
      </c>
      <c r="Z64" s="3">
        <v>0</v>
      </c>
    </row>
    <row r="65" spans="1:26" x14ac:dyDescent="0.45">
      <c r="A65" s="6" t="s">
        <v>105</v>
      </c>
      <c r="B65" s="12" t="s">
        <v>76</v>
      </c>
      <c r="C65" s="12" t="s">
        <v>130</v>
      </c>
      <c r="D65" s="13">
        <v>45359</v>
      </c>
      <c r="E65" s="13" t="s">
        <v>68</v>
      </c>
      <c r="F65" s="14">
        <v>1</v>
      </c>
      <c r="G65" s="19" t="s">
        <v>44</v>
      </c>
      <c r="H65" s="5">
        <v>1</v>
      </c>
      <c r="I65" s="3">
        <v>0</v>
      </c>
      <c r="J65" s="3">
        <v>2</v>
      </c>
      <c r="K65" s="3">
        <v>0</v>
      </c>
      <c r="L65" s="4">
        <v>0</v>
      </c>
      <c r="M65" s="5">
        <v>1</v>
      </c>
      <c r="N65" s="3">
        <v>1</v>
      </c>
      <c r="O65" s="4">
        <v>0</v>
      </c>
      <c r="P65" s="5">
        <v>0</v>
      </c>
      <c r="Q65" s="3">
        <v>0</v>
      </c>
      <c r="R65" s="3">
        <v>0</v>
      </c>
      <c r="S65" s="4">
        <v>0</v>
      </c>
      <c r="T65" s="5">
        <v>0</v>
      </c>
      <c r="U65" s="3">
        <v>2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</row>
    <row r="66" spans="1:26" x14ac:dyDescent="0.45">
      <c r="A66" s="6" t="s">
        <v>106</v>
      </c>
      <c r="B66" s="12" t="s">
        <v>76</v>
      </c>
      <c r="C66" s="12" t="s">
        <v>130</v>
      </c>
      <c r="D66" s="13">
        <v>45359</v>
      </c>
      <c r="E66" s="13" t="s">
        <v>68</v>
      </c>
      <c r="F66" s="14">
        <v>2</v>
      </c>
      <c r="G66" s="19" t="s">
        <v>44</v>
      </c>
      <c r="H66" s="5">
        <v>2</v>
      </c>
      <c r="I66" s="3">
        <v>0</v>
      </c>
      <c r="J66" s="3">
        <v>17</v>
      </c>
      <c r="K66" s="3">
        <v>0</v>
      </c>
      <c r="L66" s="4">
        <v>0</v>
      </c>
      <c r="M66" s="5">
        <v>8</v>
      </c>
      <c r="N66" s="3">
        <v>3</v>
      </c>
      <c r="O66" s="4">
        <v>0</v>
      </c>
      <c r="P66" s="5">
        <v>0</v>
      </c>
      <c r="Q66" s="3">
        <v>1</v>
      </c>
      <c r="R66" s="3">
        <v>0</v>
      </c>
      <c r="S66" s="4">
        <v>0</v>
      </c>
      <c r="T66" s="5">
        <v>0</v>
      </c>
      <c r="U66" s="3">
        <v>3</v>
      </c>
      <c r="V66" s="3">
        <v>1</v>
      </c>
      <c r="W66" s="3">
        <v>2</v>
      </c>
      <c r="X66" s="3">
        <v>0</v>
      </c>
      <c r="Y66" s="3">
        <v>0</v>
      </c>
      <c r="Z66" s="3">
        <v>0</v>
      </c>
    </row>
    <row r="67" spans="1:26" x14ac:dyDescent="0.45">
      <c r="A67" s="6" t="s">
        <v>107</v>
      </c>
      <c r="B67" s="12" t="s">
        <v>76</v>
      </c>
      <c r="C67" s="12" t="s">
        <v>130</v>
      </c>
      <c r="D67" s="13">
        <v>45359</v>
      </c>
      <c r="E67" s="13" t="s">
        <v>68</v>
      </c>
      <c r="F67" s="14">
        <v>3</v>
      </c>
      <c r="G67" s="19" t="s">
        <v>70</v>
      </c>
      <c r="H67" s="5">
        <v>2</v>
      </c>
      <c r="I67" s="3">
        <v>0</v>
      </c>
      <c r="J67" s="3">
        <v>11</v>
      </c>
      <c r="K67" s="3">
        <v>1</v>
      </c>
      <c r="L67" s="4">
        <v>0</v>
      </c>
      <c r="M67" s="5">
        <v>0</v>
      </c>
      <c r="N67" s="3">
        <v>0</v>
      </c>
      <c r="O67" s="4">
        <v>0</v>
      </c>
      <c r="P67" s="5">
        <v>0</v>
      </c>
      <c r="Q67" s="3">
        <v>0</v>
      </c>
      <c r="R67" s="3">
        <v>0</v>
      </c>
      <c r="S67" s="4">
        <v>0</v>
      </c>
      <c r="T67" s="5">
        <v>0</v>
      </c>
      <c r="U67" s="3">
        <v>8</v>
      </c>
      <c r="V67" s="3">
        <v>1</v>
      </c>
      <c r="W67" s="3">
        <v>4</v>
      </c>
      <c r="X67" s="3">
        <v>0</v>
      </c>
      <c r="Y67" s="3">
        <v>0</v>
      </c>
      <c r="Z67" s="3">
        <v>0</v>
      </c>
    </row>
    <row r="68" spans="1:26" hidden="1" x14ac:dyDescent="0.45">
      <c r="H68">
        <f t="shared" ref="H68:Z68" si="0">SUM(H2:H67)</f>
        <v>246</v>
      </c>
      <c r="I68">
        <f t="shared" si="0"/>
        <v>31</v>
      </c>
      <c r="J68">
        <f t="shared" si="0"/>
        <v>732</v>
      </c>
      <c r="K68">
        <f t="shared" si="0"/>
        <v>46</v>
      </c>
      <c r="L68">
        <f t="shared" si="0"/>
        <v>23</v>
      </c>
      <c r="M68">
        <f t="shared" si="0"/>
        <v>150</v>
      </c>
      <c r="N68">
        <f t="shared" si="0"/>
        <v>428</v>
      </c>
      <c r="O68">
        <f t="shared" si="0"/>
        <v>17</v>
      </c>
      <c r="P68">
        <f t="shared" si="0"/>
        <v>14</v>
      </c>
      <c r="Q68">
        <f t="shared" si="0"/>
        <v>35</v>
      </c>
      <c r="R68">
        <f t="shared" si="0"/>
        <v>26</v>
      </c>
      <c r="S68">
        <f t="shared" si="0"/>
        <v>17</v>
      </c>
      <c r="T68">
        <f t="shared" si="0"/>
        <v>22</v>
      </c>
      <c r="U68">
        <f t="shared" si="0"/>
        <v>533</v>
      </c>
      <c r="V68">
        <f t="shared" si="0"/>
        <v>879</v>
      </c>
      <c r="W68">
        <f t="shared" si="0"/>
        <v>1261</v>
      </c>
      <c r="X68">
        <f t="shared" si="0"/>
        <v>20</v>
      </c>
      <c r="Y68">
        <f t="shared" si="0"/>
        <v>1</v>
      </c>
      <c r="Z68">
        <f t="shared" si="0"/>
        <v>2</v>
      </c>
    </row>
    <row r="69" spans="1:26" hidden="1" x14ac:dyDescent="0.45">
      <c r="H69">
        <f t="shared" ref="H69:Z69" si="1">H53+H56+H59+H62+H65</f>
        <v>29</v>
      </c>
      <c r="I69">
        <f t="shared" si="1"/>
        <v>0</v>
      </c>
      <c r="J69">
        <f t="shared" si="1"/>
        <v>136</v>
      </c>
      <c r="K69">
        <f t="shared" si="1"/>
        <v>6</v>
      </c>
      <c r="L69">
        <f t="shared" si="1"/>
        <v>0</v>
      </c>
      <c r="M69">
        <f t="shared" si="1"/>
        <v>3</v>
      </c>
      <c r="N69">
        <f t="shared" si="1"/>
        <v>51</v>
      </c>
      <c r="O69">
        <f t="shared" si="1"/>
        <v>2</v>
      </c>
      <c r="P69">
        <f t="shared" si="1"/>
        <v>1</v>
      </c>
      <c r="Q69">
        <f t="shared" si="1"/>
        <v>1</v>
      </c>
      <c r="R69">
        <f t="shared" si="1"/>
        <v>7</v>
      </c>
      <c r="S69">
        <f t="shared" si="1"/>
        <v>1</v>
      </c>
      <c r="T69">
        <f t="shared" si="1"/>
        <v>1</v>
      </c>
      <c r="U69">
        <f t="shared" si="1"/>
        <v>21</v>
      </c>
      <c r="V69">
        <f t="shared" si="1"/>
        <v>40</v>
      </c>
      <c r="W69">
        <f t="shared" si="1"/>
        <v>4</v>
      </c>
      <c r="X69">
        <f t="shared" si="1"/>
        <v>2</v>
      </c>
      <c r="Y69">
        <f t="shared" si="1"/>
        <v>0</v>
      </c>
      <c r="Z69">
        <f t="shared" si="1"/>
        <v>1</v>
      </c>
    </row>
    <row r="70" spans="1:26" x14ac:dyDescent="0.45">
      <c r="H70">
        <f>SUM(H2:H67)</f>
        <v>246</v>
      </c>
      <c r="I70">
        <f t="shared" ref="I70:Z70" si="2">SUM(I2:I67)</f>
        <v>31</v>
      </c>
      <c r="J70">
        <f t="shared" si="2"/>
        <v>732</v>
      </c>
      <c r="K70">
        <f t="shared" si="2"/>
        <v>46</v>
      </c>
      <c r="L70">
        <f t="shared" si="2"/>
        <v>23</v>
      </c>
      <c r="M70">
        <f t="shared" si="2"/>
        <v>150</v>
      </c>
      <c r="N70">
        <f t="shared" si="2"/>
        <v>428</v>
      </c>
      <c r="O70">
        <f t="shared" si="2"/>
        <v>17</v>
      </c>
      <c r="P70">
        <f t="shared" si="2"/>
        <v>14</v>
      </c>
      <c r="Q70">
        <f t="shared" si="2"/>
        <v>35</v>
      </c>
      <c r="R70">
        <f t="shared" si="2"/>
        <v>26</v>
      </c>
      <c r="S70">
        <f t="shared" si="2"/>
        <v>17</v>
      </c>
      <c r="T70">
        <f t="shared" si="2"/>
        <v>22</v>
      </c>
      <c r="U70">
        <f t="shared" si="2"/>
        <v>533</v>
      </c>
      <c r="V70">
        <f t="shared" si="2"/>
        <v>879</v>
      </c>
      <c r="W70">
        <f t="shared" si="2"/>
        <v>1261</v>
      </c>
      <c r="X70">
        <f t="shared" si="2"/>
        <v>20</v>
      </c>
      <c r="Y70">
        <f t="shared" si="2"/>
        <v>1</v>
      </c>
      <c r="Z70">
        <f t="shared" si="2"/>
        <v>2</v>
      </c>
    </row>
  </sheetData>
  <autoFilter ref="A1:AD69" xr:uid="{00000000-0009-0000-0000-000000000000}">
    <filterColumn colId="3">
      <customFilters>
        <customFilter operator="notEqual" val=" "/>
      </customFilters>
    </filterColumn>
  </autoFilter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8"/>
  <sheetViews>
    <sheetView zoomScale="64" zoomScaleNormal="76" workbookViewId="0">
      <selection activeCell="A57" sqref="A57:XFD57"/>
    </sheetView>
  </sheetViews>
  <sheetFormatPr baseColWidth="10" defaultColWidth="9.06640625" defaultRowHeight="14.25" x14ac:dyDescent="0.45"/>
  <cols>
    <col min="4" max="4" width="17" customWidth="1"/>
  </cols>
  <sheetData>
    <row r="1" spans="1:31" ht="14.65" thickBot="1" x14ac:dyDescent="0.5">
      <c r="A1" s="6" t="s">
        <v>62</v>
      </c>
      <c r="B1" s="7" t="s">
        <v>69</v>
      </c>
      <c r="C1" s="7" t="s">
        <v>110</v>
      </c>
      <c r="D1" s="8" t="s">
        <v>0</v>
      </c>
      <c r="E1" s="8" t="s">
        <v>45</v>
      </c>
      <c r="F1" s="8" t="s">
        <v>32</v>
      </c>
      <c r="G1" s="9" t="s">
        <v>1</v>
      </c>
      <c r="H1" s="10" t="s">
        <v>2</v>
      </c>
      <c r="I1" s="11" t="s">
        <v>3</v>
      </c>
      <c r="J1" s="11" t="s">
        <v>4</v>
      </c>
      <c r="K1" s="11" t="s">
        <v>5</v>
      </c>
      <c r="L1" s="9" t="s">
        <v>6</v>
      </c>
      <c r="M1" s="10" t="s">
        <v>33</v>
      </c>
      <c r="N1" s="11" t="s">
        <v>34</v>
      </c>
      <c r="O1" s="9" t="s">
        <v>35</v>
      </c>
      <c r="P1" s="10" t="s">
        <v>36</v>
      </c>
      <c r="Q1" s="11" t="s">
        <v>37</v>
      </c>
      <c r="R1" s="11" t="s">
        <v>38</v>
      </c>
      <c r="S1" s="9" t="s">
        <v>39</v>
      </c>
      <c r="T1" s="10" t="s">
        <v>40</v>
      </c>
      <c r="U1" s="11" t="s">
        <v>41</v>
      </c>
      <c r="V1" s="11" t="s">
        <v>42</v>
      </c>
      <c r="W1" s="11" t="s">
        <v>43</v>
      </c>
      <c r="X1" s="11" t="s">
        <v>47</v>
      </c>
      <c r="Y1" s="11" t="s">
        <v>80</v>
      </c>
      <c r="Z1" s="28" t="s">
        <v>131</v>
      </c>
      <c r="AA1" s="1" t="s">
        <v>63</v>
      </c>
      <c r="AB1" s="1" t="s">
        <v>64</v>
      </c>
      <c r="AC1" s="2" t="s">
        <v>65</v>
      </c>
      <c r="AD1" s="2" t="s">
        <v>66</v>
      </c>
      <c r="AE1" s="2" t="s">
        <v>67</v>
      </c>
    </row>
    <row r="2" spans="1:31" x14ac:dyDescent="0.45">
      <c r="A2" s="6" t="s">
        <v>7</v>
      </c>
      <c r="B2" s="12" t="s">
        <v>72</v>
      </c>
      <c r="C2" s="12" t="s">
        <v>108</v>
      </c>
      <c r="D2" s="13">
        <v>45352</v>
      </c>
      <c r="E2" s="13" t="s">
        <v>46</v>
      </c>
      <c r="F2" s="14">
        <v>3</v>
      </c>
      <c r="G2" s="15" t="s">
        <v>70</v>
      </c>
      <c r="H2" s="16">
        <v>2</v>
      </c>
      <c r="I2" s="17">
        <v>1</v>
      </c>
      <c r="J2" s="17">
        <v>0</v>
      </c>
      <c r="K2" s="17">
        <v>2</v>
      </c>
      <c r="L2" s="18">
        <v>0</v>
      </c>
      <c r="M2" s="16">
        <v>1</v>
      </c>
      <c r="N2" s="17">
        <v>0</v>
      </c>
      <c r="O2" s="18">
        <v>0</v>
      </c>
      <c r="P2" s="16">
        <v>0</v>
      </c>
      <c r="Q2" s="17">
        <v>0</v>
      </c>
      <c r="R2" s="17">
        <v>0</v>
      </c>
      <c r="S2" s="18">
        <v>0</v>
      </c>
      <c r="T2" s="16">
        <v>0</v>
      </c>
      <c r="U2" s="17">
        <v>1</v>
      </c>
      <c r="V2" s="17">
        <v>20</v>
      </c>
      <c r="W2" s="17">
        <v>160</v>
      </c>
      <c r="X2" s="17">
        <v>0</v>
      </c>
      <c r="Y2" s="17">
        <v>0</v>
      </c>
      <c r="Z2" s="17">
        <v>0</v>
      </c>
      <c r="AA2">
        <f>SUM(H2:Z2)</f>
        <v>187</v>
      </c>
      <c r="AB2">
        <f>COUNTIF(H2:Z2,"&gt;0")</f>
        <v>7</v>
      </c>
      <c r="AC2">
        <f>SUM(H2:L2)</f>
        <v>5</v>
      </c>
      <c r="AD2">
        <f>SUM(M2:O2)</f>
        <v>1</v>
      </c>
      <c r="AE2">
        <f>SUM(P2:S2)</f>
        <v>0</v>
      </c>
    </row>
    <row r="3" spans="1:31" x14ac:dyDescent="0.45">
      <c r="A3" s="6" t="s">
        <v>8</v>
      </c>
      <c r="B3" s="12" t="s">
        <v>72</v>
      </c>
      <c r="C3" s="12" t="s">
        <v>108</v>
      </c>
      <c r="D3" s="13">
        <v>45352</v>
      </c>
      <c r="E3" s="13" t="s">
        <v>46</v>
      </c>
      <c r="F3" s="14">
        <v>2</v>
      </c>
      <c r="G3" s="19" t="s">
        <v>78</v>
      </c>
      <c r="H3" s="5">
        <v>2</v>
      </c>
      <c r="I3" s="3">
        <v>0</v>
      </c>
      <c r="J3" s="3">
        <v>7</v>
      </c>
      <c r="K3" s="3">
        <v>0</v>
      </c>
      <c r="L3" s="4">
        <v>0</v>
      </c>
      <c r="M3" s="5">
        <v>0</v>
      </c>
      <c r="N3" s="3">
        <v>15</v>
      </c>
      <c r="O3" s="4">
        <v>0</v>
      </c>
      <c r="P3" s="5">
        <v>0</v>
      </c>
      <c r="Q3" s="3">
        <v>0</v>
      </c>
      <c r="R3" s="3">
        <v>1</v>
      </c>
      <c r="S3" s="4">
        <v>0</v>
      </c>
      <c r="T3" s="5">
        <v>0</v>
      </c>
      <c r="U3" s="3">
        <v>10</v>
      </c>
      <c r="V3" s="3">
        <v>5</v>
      </c>
      <c r="W3" s="3">
        <v>1</v>
      </c>
      <c r="X3" s="3">
        <v>0</v>
      </c>
      <c r="Y3" s="3">
        <v>0</v>
      </c>
      <c r="Z3" s="3">
        <v>0</v>
      </c>
      <c r="AA3">
        <f t="shared" ref="AA3:AA66" si="0">SUM(H3:Z3)</f>
        <v>41</v>
      </c>
      <c r="AB3">
        <f t="shared" ref="AB3:AB66" si="1">COUNTIF(H3:Z3,"&gt;0")</f>
        <v>7</v>
      </c>
      <c r="AC3">
        <f t="shared" ref="AC3:AC66" si="2">SUM(H3:L3)</f>
        <v>9</v>
      </c>
      <c r="AD3">
        <f t="shared" ref="AD3:AD66" si="3">SUM(M3:O3)</f>
        <v>15</v>
      </c>
      <c r="AE3">
        <f t="shared" ref="AE3:AE66" si="4">SUM(P3:S3)</f>
        <v>1</v>
      </c>
    </row>
    <row r="4" spans="1:31" x14ac:dyDescent="0.45">
      <c r="A4" s="6" t="s">
        <v>9</v>
      </c>
      <c r="B4" s="12" t="s">
        <v>72</v>
      </c>
      <c r="C4" s="12" t="s">
        <v>108</v>
      </c>
      <c r="D4" s="13">
        <v>45352</v>
      </c>
      <c r="E4" s="13" t="s">
        <v>46</v>
      </c>
      <c r="F4" s="14">
        <v>1</v>
      </c>
      <c r="G4" s="19" t="s">
        <v>44</v>
      </c>
      <c r="H4" s="5">
        <v>5</v>
      </c>
      <c r="I4" s="3">
        <v>0</v>
      </c>
      <c r="J4" s="3">
        <v>0</v>
      </c>
      <c r="K4" s="3">
        <v>1</v>
      </c>
      <c r="L4" s="4">
        <v>0</v>
      </c>
      <c r="M4" s="5">
        <v>2</v>
      </c>
      <c r="N4" s="3">
        <v>0</v>
      </c>
      <c r="O4" s="4">
        <v>0</v>
      </c>
      <c r="P4" s="5">
        <v>1</v>
      </c>
      <c r="Q4" s="3">
        <v>0</v>
      </c>
      <c r="R4" s="3">
        <v>1</v>
      </c>
      <c r="S4" s="25">
        <v>0</v>
      </c>
      <c r="T4" s="5">
        <v>1</v>
      </c>
      <c r="U4" s="3">
        <v>1</v>
      </c>
      <c r="V4" s="3">
        <v>8</v>
      </c>
      <c r="W4" s="3">
        <v>3</v>
      </c>
      <c r="X4" s="3">
        <v>0</v>
      </c>
      <c r="Y4" s="3">
        <v>0</v>
      </c>
      <c r="Z4" s="3">
        <v>0</v>
      </c>
      <c r="AA4">
        <f t="shared" si="0"/>
        <v>23</v>
      </c>
      <c r="AB4">
        <f t="shared" si="1"/>
        <v>9</v>
      </c>
      <c r="AC4">
        <f t="shared" si="2"/>
        <v>6</v>
      </c>
      <c r="AD4">
        <f t="shared" si="3"/>
        <v>2</v>
      </c>
      <c r="AE4">
        <f t="shared" si="4"/>
        <v>2</v>
      </c>
    </row>
    <row r="5" spans="1:31" x14ac:dyDescent="0.45">
      <c r="A5" s="6" t="s">
        <v>10</v>
      </c>
      <c r="B5" s="12" t="s">
        <v>71</v>
      </c>
      <c r="C5" s="12" t="s">
        <v>109</v>
      </c>
      <c r="D5" s="13">
        <v>45352</v>
      </c>
      <c r="E5" s="13" t="s">
        <v>46</v>
      </c>
      <c r="F5" s="14">
        <v>3</v>
      </c>
      <c r="G5" s="19" t="s">
        <v>70</v>
      </c>
      <c r="H5" s="5">
        <v>8</v>
      </c>
      <c r="I5" s="3">
        <v>0</v>
      </c>
      <c r="J5" s="3">
        <v>4</v>
      </c>
      <c r="K5" s="3">
        <v>0</v>
      </c>
      <c r="L5" s="4">
        <v>0</v>
      </c>
      <c r="M5" s="5">
        <v>0</v>
      </c>
      <c r="N5" s="3">
        <v>9</v>
      </c>
      <c r="O5" s="4">
        <v>0</v>
      </c>
      <c r="P5" s="5">
        <v>0</v>
      </c>
      <c r="Q5" s="3">
        <v>0</v>
      </c>
      <c r="R5" s="3">
        <v>2</v>
      </c>
      <c r="S5" s="4">
        <v>0</v>
      </c>
      <c r="T5" s="5">
        <v>0</v>
      </c>
      <c r="U5" s="3">
        <v>3</v>
      </c>
      <c r="V5" s="3">
        <v>20</v>
      </c>
      <c r="W5" s="3">
        <v>6</v>
      </c>
      <c r="X5" s="3">
        <v>0</v>
      </c>
      <c r="Y5" s="3">
        <v>0</v>
      </c>
      <c r="Z5" s="3">
        <v>0</v>
      </c>
      <c r="AA5">
        <f t="shared" si="0"/>
        <v>52</v>
      </c>
      <c r="AB5">
        <f t="shared" si="1"/>
        <v>7</v>
      </c>
      <c r="AC5">
        <f t="shared" si="2"/>
        <v>12</v>
      </c>
      <c r="AD5">
        <f t="shared" si="3"/>
        <v>9</v>
      </c>
      <c r="AE5">
        <f t="shared" si="4"/>
        <v>2</v>
      </c>
    </row>
    <row r="6" spans="1:31" x14ac:dyDescent="0.45">
      <c r="A6" s="6" t="s">
        <v>11</v>
      </c>
      <c r="B6" s="12" t="s">
        <v>71</v>
      </c>
      <c r="C6" s="12" t="s">
        <v>109</v>
      </c>
      <c r="D6" s="13">
        <v>45352</v>
      </c>
      <c r="E6" s="13" t="s">
        <v>46</v>
      </c>
      <c r="F6" s="14">
        <v>2</v>
      </c>
      <c r="G6" s="19" t="s">
        <v>74</v>
      </c>
      <c r="H6" s="5">
        <v>0</v>
      </c>
      <c r="I6" s="3">
        <v>0</v>
      </c>
      <c r="J6" s="3">
        <v>4</v>
      </c>
      <c r="K6" s="3">
        <v>0</v>
      </c>
      <c r="L6" s="4">
        <v>0</v>
      </c>
      <c r="M6" s="5">
        <v>0</v>
      </c>
      <c r="N6" s="3">
        <v>5</v>
      </c>
      <c r="O6" s="4">
        <v>0</v>
      </c>
      <c r="P6" s="26">
        <v>0</v>
      </c>
      <c r="Q6" s="3">
        <v>1</v>
      </c>
      <c r="R6" s="3">
        <v>0</v>
      </c>
      <c r="S6" s="4">
        <v>0</v>
      </c>
      <c r="T6" s="5">
        <v>0</v>
      </c>
      <c r="U6" s="3">
        <v>2</v>
      </c>
      <c r="V6" s="3">
        <v>5</v>
      </c>
      <c r="W6" s="3">
        <v>2</v>
      </c>
      <c r="X6" s="3">
        <v>0</v>
      </c>
      <c r="Y6" s="3">
        <v>0</v>
      </c>
      <c r="Z6" s="3">
        <v>0</v>
      </c>
      <c r="AA6">
        <f t="shared" si="0"/>
        <v>19</v>
      </c>
      <c r="AB6">
        <f t="shared" si="1"/>
        <v>6</v>
      </c>
      <c r="AC6">
        <f t="shared" si="2"/>
        <v>4</v>
      </c>
      <c r="AD6">
        <f t="shared" si="3"/>
        <v>5</v>
      </c>
      <c r="AE6">
        <f t="shared" si="4"/>
        <v>1</v>
      </c>
    </row>
    <row r="7" spans="1:31" x14ac:dyDescent="0.45">
      <c r="A7" s="6" t="s">
        <v>12</v>
      </c>
      <c r="B7" s="12" t="s">
        <v>71</v>
      </c>
      <c r="C7" s="12" t="s">
        <v>109</v>
      </c>
      <c r="D7" s="13">
        <v>45352</v>
      </c>
      <c r="E7" s="13" t="s">
        <v>46</v>
      </c>
      <c r="F7" s="14">
        <v>1</v>
      </c>
      <c r="G7" s="15" t="s">
        <v>70</v>
      </c>
      <c r="H7" s="5">
        <v>5</v>
      </c>
      <c r="I7" s="3">
        <v>3</v>
      </c>
      <c r="J7" s="3">
        <v>14</v>
      </c>
      <c r="K7" s="3">
        <v>1</v>
      </c>
      <c r="L7" s="4">
        <v>0</v>
      </c>
      <c r="M7" s="5">
        <v>0</v>
      </c>
      <c r="N7" s="3">
        <v>7</v>
      </c>
      <c r="O7" s="4">
        <v>0</v>
      </c>
      <c r="P7" s="5">
        <v>0</v>
      </c>
      <c r="Q7" s="3">
        <v>0</v>
      </c>
      <c r="R7" s="3">
        <v>0</v>
      </c>
      <c r="S7" s="4">
        <v>0</v>
      </c>
      <c r="T7" s="5">
        <v>0</v>
      </c>
      <c r="U7" s="3">
        <v>4</v>
      </c>
      <c r="V7" s="3">
        <v>12</v>
      </c>
      <c r="W7" s="3">
        <v>3</v>
      </c>
      <c r="X7" s="3">
        <v>0</v>
      </c>
      <c r="Y7" s="3">
        <v>0</v>
      </c>
      <c r="Z7" s="3">
        <v>0</v>
      </c>
      <c r="AA7">
        <f t="shared" si="0"/>
        <v>49</v>
      </c>
      <c r="AB7">
        <f t="shared" si="1"/>
        <v>8</v>
      </c>
      <c r="AC7">
        <f t="shared" si="2"/>
        <v>23</v>
      </c>
      <c r="AD7">
        <f t="shared" si="3"/>
        <v>7</v>
      </c>
      <c r="AE7">
        <f t="shared" si="4"/>
        <v>0</v>
      </c>
    </row>
    <row r="8" spans="1:31" x14ac:dyDescent="0.45">
      <c r="A8" s="6" t="s">
        <v>13</v>
      </c>
      <c r="B8" s="12" t="s">
        <v>73</v>
      </c>
      <c r="C8" s="12" t="s">
        <v>111</v>
      </c>
      <c r="D8" s="13">
        <v>45352</v>
      </c>
      <c r="E8" s="13" t="s">
        <v>46</v>
      </c>
      <c r="F8" s="14">
        <v>3</v>
      </c>
      <c r="G8" s="19" t="s">
        <v>78</v>
      </c>
      <c r="H8" s="5">
        <v>6</v>
      </c>
      <c r="I8" s="3">
        <v>4</v>
      </c>
      <c r="J8" s="3">
        <v>1</v>
      </c>
      <c r="K8" s="3">
        <v>3</v>
      </c>
      <c r="L8" s="4">
        <v>0</v>
      </c>
      <c r="M8" s="5">
        <v>10</v>
      </c>
      <c r="N8" s="3">
        <v>1</v>
      </c>
      <c r="O8" s="4">
        <v>0</v>
      </c>
      <c r="P8" s="5">
        <v>0</v>
      </c>
      <c r="Q8" s="3">
        <v>0</v>
      </c>
      <c r="R8" s="3">
        <v>0</v>
      </c>
      <c r="S8" s="4">
        <v>0</v>
      </c>
      <c r="T8" s="5">
        <v>0</v>
      </c>
      <c r="U8" s="3">
        <v>8</v>
      </c>
      <c r="V8" s="3">
        <v>65</v>
      </c>
      <c r="W8" s="3">
        <v>1</v>
      </c>
      <c r="X8" s="3">
        <v>0</v>
      </c>
      <c r="Y8" s="27">
        <v>0</v>
      </c>
      <c r="Z8" s="27">
        <v>1</v>
      </c>
      <c r="AA8">
        <f t="shared" si="0"/>
        <v>100</v>
      </c>
      <c r="AB8">
        <f t="shared" si="1"/>
        <v>10</v>
      </c>
      <c r="AC8">
        <f t="shared" si="2"/>
        <v>14</v>
      </c>
      <c r="AD8">
        <f t="shared" si="3"/>
        <v>11</v>
      </c>
      <c r="AE8">
        <f t="shared" si="4"/>
        <v>0</v>
      </c>
    </row>
    <row r="9" spans="1:31" x14ac:dyDescent="0.45">
      <c r="A9" s="6" t="s">
        <v>14</v>
      </c>
      <c r="B9" s="12" t="s">
        <v>73</v>
      </c>
      <c r="C9" s="12" t="s">
        <v>111</v>
      </c>
      <c r="D9" s="13">
        <v>45352</v>
      </c>
      <c r="E9" s="13" t="s">
        <v>46</v>
      </c>
      <c r="F9" s="14">
        <v>2</v>
      </c>
      <c r="G9" s="19" t="s">
        <v>44</v>
      </c>
      <c r="H9" s="5">
        <v>3</v>
      </c>
      <c r="I9" s="3">
        <v>0</v>
      </c>
      <c r="J9" s="3">
        <v>0</v>
      </c>
      <c r="K9" s="3">
        <v>0</v>
      </c>
      <c r="L9" s="4">
        <v>0</v>
      </c>
      <c r="M9" s="5">
        <v>0</v>
      </c>
      <c r="N9" s="3">
        <v>0</v>
      </c>
      <c r="O9" s="25">
        <v>0</v>
      </c>
      <c r="P9" s="5">
        <v>0</v>
      </c>
      <c r="Q9" s="3">
        <v>0</v>
      </c>
      <c r="R9" s="3">
        <v>0</v>
      </c>
      <c r="S9" s="4">
        <v>1</v>
      </c>
      <c r="T9" s="5">
        <v>0</v>
      </c>
      <c r="U9" s="3">
        <v>4</v>
      </c>
      <c r="V9" s="3">
        <v>1</v>
      </c>
      <c r="W9" s="3">
        <v>1</v>
      </c>
      <c r="X9" s="3">
        <v>0</v>
      </c>
      <c r="Y9" s="3">
        <v>0</v>
      </c>
      <c r="Z9" s="3">
        <v>0</v>
      </c>
      <c r="AA9">
        <f t="shared" si="0"/>
        <v>10</v>
      </c>
      <c r="AB9">
        <f t="shared" si="1"/>
        <v>5</v>
      </c>
      <c r="AC9">
        <f t="shared" si="2"/>
        <v>3</v>
      </c>
      <c r="AD9">
        <f t="shared" si="3"/>
        <v>0</v>
      </c>
      <c r="AE9">
        <f t="shared" si="4"/>
        <v>1</v>
      </c>
    </row>
    <row r="10" spans="1:31" x14ac:dyDescent="0.45">
      <c r="A10" s="6" t="s">
        <v>15</v>
      </c>
      <c r="B10" s="21" t="s">
        <v>73</v>
      </c>
      <c r="C10" s="12" t="s">
        <v>111</v>
      </c>
      <c r="D10" s="13">
        <v>45352</v>
      </c>
      <c r="E10" s="22" t="s">
        <v>46</v>
      </c>
      <c r="F10" s="23">
        <v>1</v>
      </c>
      <c r="G10" s="24" t="s">
        <v>74</v>
      </c>
      <c r="H10" s="5">
        <v>0</v>
      </c>
      <c r="I10" s="3">
        <v>0</v>
      </c>
      <c r="J10" s="3">
        <v>0</v>
      </c>
      <c r="K10" s="3">
        <v>0</v>
      </c>
      <c r="L10" s="4">
        <v>0</v>
      </c>
      <c r="M10" s="5">
        <v>0</v>
      </c>
      <c r="N10" s="3">
        <v>0</v>
      </c>
      <c r="O10" s="4">
        <v>0</v>
      </c>
      <c r="P10" s="5">
        <v>0</v>
      </c>
      <c r="Q10" s="3">
        <v>0</v>
      </c>
      <c r="R10" s="3">
        <v>0</v>
      </c>
      <c r="S10" s="4">
        <v>0</v>
      </c>
      <c r="T10" s="5">
        <v>0</v>
      </c>
      <c r="U10" s="3">
        <v>3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>
        <f t="shared" si="0"/>
        <v>3</v>
      </c>
      <c r="AB10">
        <f t="shared" si="1"/>
        <v>1</v>
      </c>
      <c r="AC10">
        <f t="shared" si="2"/>
        <v>0</v>
      </c>
      <c r="AD10">
        <f t="shared" si="3"/>
        <v>0</v>
      </c>
      <c r="AE10">
        <f t="shared" si="4"/>
        <v>0</v>
      </c>
    </row>
    <row r="11" spans="1:31" x14ac:dyDescent="0.45">
      <c r="A11" s="6" t="s">
        <v>16</v>
      </c>
      <c r="B11" s="12" t="s">
        <v>75</v>
      </c>
      <c r="C11" s="12" t="s">
        <v>112</v>
      </c>
      <c r="D11" s="13">
        <v>45352</v>
      </c>
      <c r="E11" s="13" t="s">
        <v>46</v>
      </c>
      <c r="F11" s="14">
        <v>3</v>
      </c>
      <c r="G11" s="19" t="s">
        <v>74</v>
      </c>
      <c r="H11" s="5">
        <v>0</v>
      </c>
      <c r="I11" s="3">
        <v>0</v>
      </c>
      <c r="J11" s="3">
        <v>1</v>
      </c>
      <c r="K11" s="3">
        <v>0</v>
      </c>
      <c r="L11" s="4">
        <v>0</v>
      </c>
      <c r="M11" s="5">
        <v>1</v>
      </c>
      <c r="N11" s="3">
        <v>0</v>
      </c>
      <c r="O11" s="4">
        <v>0</v>
      </c>
      <c r="P11" s="5">
        <v>0</v>
      </c>
      <c r="Q11" s="3">
        <v>0</v>
      </c>
      <c r="R11" s="3">
        <v>0</v>
      </c>
      <c r="S11" s="4">
        <v>0</v>
      </c>
      <c r="T11" s="5">
        <v>0</v>
      </c>
      <c r="U11" s="3">
        <v>1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>
        <f t="shared" si="0"/>
        <v>3</v>
      </c>
      <c r="AB11">
        <f t="shared" si="1"/>
        <v>3</v>
      </c>
      <c r="AC11">
        <f t="shared" si="2"/>
        <v>1</v>
      </c>
      <c r="AD11">
        <f t="shared" si="3"/>
        <v>1</v>
      </c>
      <c r="AE11">
        <f t="shared" si="4"/>
        <v>0</v>
      </c>
    </row>
    <row r="12" spans="1:31" x14ac:dyDescent="0.45">
      <c r="A12" s="6" t="s">
        <v>17</v>
      </c>
      <c r="B12" s="12" t="s">
        <v>75</v>
      </c>
      <c r="C12" s="12" t="s">
        <v>112</v>
      </c>
      <c r="D12" s="13">
        <v>45352</v>
      </c>
      <c r="E12" s="13" t="s">
        <v>46</v>
      </c>
      <c r="F12" s="14">
        <v>2</v>
      </c>
      <c r="G12" s="19" t="s">
        <v>70</v>
      </c>
      <c r="H12" s="5">
        <v>7</v>
      </c>
      <c r="I12" s="3">
        <v>0</v>
      </c>
      <c r="J12" s="3">
        <v>6</v>
      </c>
      <c r="K12" s="3">
        <v>0</v>
      </c>
      <c r="L12" s="4">
        <v>0</v>
      </c>
      <c r="M12" s="5">
        <v>2</v>
      </c>
      <c r="N12" s="3">
        <v>12</v>
      </c>
      <c r="O12" s="4">
        <v>0</v>
      </c>
      <c r="P12" s="5">
        <v>0</v>
      </c>
      <c r="Q12" s="3">
        <v>1</v>
      </c>
      <c r="R12" s="3">
        <v>0</v>
      </c>
      <c r="S12" s="4">
        <v>0</v>
      </c>
      <c r="T12" s="5">
        <v>0</v>
      </c>
      <c r="U12" s="3">
        <v>3</v>
      </c>
      <c r="V12" s="3">
        <v>60</v>
      </c>
      <c r="W12" s="3">
        <v>3</v>
      </c>
      <c r="X12" s="3">
        <v>0</v>
      </c>
      <c r="Y12" s="3">
        <v>0</v>
      </c>
      <c r="Z12" s="3">
        <v>0</v>
      </c>
      <c r="AA12">
        <f t="shared" si="0"/>
        <v>94</v>
      </c>
      <c r="AB12">
        <f t="shared" si="1"/>
        <v>8</v>
      </c>
      <c r="AC12">
        <f t="shared" si="2"/>
        <v>13</v>
      </c>
      <c r="AD12">
        <f t="shared" si="3"/>
        <v>14</v>
      </c>
      <c r="AE12">
        <f t="shared" si="4"/>
        <v>1</v>
      </c>
    </row>
    <row r="13" spans="1:31" x14ac:dyDescent="0.45">
      <c r="A13" s="6" t="s">
        <v>18</v>
      </c>
      <c r="B13" s="12" t="s">
        <v>75</v>
      </c>
      <c r="C13" s="12" t="s">
        <v>112</v>
      </c>
      <c r="D13" s="13">
        <v>45352</v>
      </c>
      <c r="E13" s="13" t="s">
        <v>46</v>
      </c>
      <c r="F13" s="14">
        <v>1</v>
      </c>
      <c r="G13" s="19" t="s">
        <v>78</v>
      </c>
      <c r="H13" s="5">
        <v>1</v>
      </c>
      <c r="I13" s="3">
        <v>0</v>
      </c>
      <c r="J13" s="3">
        <v>33</v>
      </c>
      <c r="K13" s="3">
        <v>4</v>
      </c>
      <c r="L13" s="4">
        <v>0</v>
      </c>
      <c r="M13" s="5">
        <v>1</v>
      </c>
      <c r="N13" s="3">
        <v>43</v>
      </c>
      <c r="O13" s="4">
        <v>0</v>
      </c>
      <c r="P13" s="5">
        <v>0</v>
      </c>
      <c r="Q13" s="3">
        <v>1</v>
      </c>
      <c r="R13" s="3">
        <v>0</v>
      </c>
      <c r="S13" s="4">
        <v>0</v>
      </c>
      <c r="T13" s="5">
        <v>0</v>
      </c>
      <c r="U13" s="3">
        <v>22</v>
      </c>
      <c r="V13" s="3">
        <v>22</v>
      </c>
      <c r="W13" s="3">
        <v>4</v>
      </c>
      <c r="X13" s="3">
        <v>0</v>
      </c>
      <c r="Y13" s="3">
        <v>0</v>
      </c>
      <c r="Z13" s="3">
        <v>0</v>
      </c>
      <c r="AA13">
        <f t="shared" si="0"/>
        <v>131</v>
      </c>
      <c r="AB13">
        <f t="shared" si="1"/>
        <v>9</v>
      </c>
      <c r="AC13">
        <f t="shared" si="2"/>
        <v>38</v>
      </c>
      <c r="AD13">
        <f t="shared" si="3"/>
        <v>44</v>
      </c>
      <c r="AE13">
        <f t="shared" si="4"/>
        <v>1</v>
      </c>
    </row>
    <row r="14" spans="1:31" x14ac:dyDescent="0.45">
      <c r="A14" s="6" t="s">
        <v>81</v>
      </c>
      <c r="B14" s="12" t="s">
        <v>76</v>
      </c>
      <c r="C14" s="12" t="s">
        <v>113</v>
      </c>
      <c r="D14" s="13">
        <v>45352</v>
      </c>
      <c r="E14" s="13" t="s">
        <v>46</v>
      </c>
      <c r="F14" s="14">
        <v>3</v>
      </c>
      <c r="G14" s="19" t="s">
        <v>44</v>
      </c>
      <c r="H14" s="5">
        <v>0</v>
      </c>
      <c r="I14" s="3">
        <v>3</v>
      </c>
      <c r="J14" s="3">
        <v>5</v>
      </c>
      <c r="K14" s="3">
        <v>0</v>
      </c>
      <c r="L14" s="4">
        <v>0</v>
      </c>
      <c r="M14" s="5">
        <v>1</v>
      </c>
      <c r="N14" s="3">
        <v>0</v>
      </c>
      <c r="O14" s="4">
        <v>0</v>
      </c>
      <c r="P14" s="5">
        <v>0</v>
      </c>
      <c r="Q14" s="3">
        <v>0</v>
      </c>
      <c r="R14" s="3">
        <v>0</v>
      </c>
      <c r="S14" s="4">
        <v>0</v>
      </c>
      <c r="T14" s="5">
        <v>0</v>
      </c>
      <c r="U14" s="3">
        <v>0</v>
      </c>
      <c r="V14" s="3">
        <v>7</v>
      </c>
      <c r="W14" s="3">
        <v>5</v>
      </c>
      <c r="X14" s="3">
        <v>0</v>
      </c>
      <c r="Y14" s="3">
        <v>0</v>
      </c>
      <c r="Z14" s="3">
        <v>0</v>
      </c>
      <c r="AA14">
        <f t="shared" si="0"/>
        <v>21</v>
      </c>
      <c r="AB14">
        <f t="shared" si="1"/>
        <v>5</v>
      </c>
      <c r="AC14">
        <f t="shared" si="2"/>
        <v>8</v>
      </c>
      <c r="AD14">
        <f t="shared" si="3"/>
        <v>1</v>
      </c>
      <c r="AE14">
        <f t="shared" si="4"/>
        <v>0</v>
      </c>
    </row>
    <row r="15" spans="1:31" x14ac:dyDescent="0.45">
      <c r="A15" s="6" t="s">
        <v>82</v>
      </c>
      <c r="B15" s="12" t="s">
        <v>76</v>
      </c>
      <c r="C15" s="12" t="s">
        <v>113</v>
      </c>
      <c r="D15" s="13">
        <v>45352</v>
      </c>
      <c r="E15" s="13" t="s">
        <v>46</v>
      </c>
      <c r="F15" s="14">
        <v>2</v>
      </c>
      <c r="G15" s="19" t="s">
        <v>78</v>
      </c>
      <c r="H15" s="5">
        <v>1</v>
      </c>
      <c r="I15" s="3">
        <v>0</v>
      </c>
      <c r="J15" s="3">
        <v>6</v>
      </c>
      <c r="K15" s="3">
        <v>0</v>
      </c>
      <c r="L15" s="4">
        <v>0</v>
      </c>
      <c r="M15" s="5">
        <v>0</v>
      </c>
      <c r="N15" s="3">
        <v>3</v>
      </c>
      <c r="O15" s="4">
        <v>0</v>
      </c>
      <c r="P15" s="5">
        <v>3</v>
      </c>
      <c r="Q15" s="3">
        <v>0</v>
      </c>
      <c r="R15" s="3">
        <v>0</v>
      </c>
      <c r="S15" s="4">
        <v>0</v>
      </c>
      <c r="T15" s="5">
        <v>0</v>
      </c>
      <c r="U15" s="3">
        <v>2</v>
      </c>
      <c r="V15" s="3">
        <v>8</v>
      </c>
      <c r="W15" s="3">
        <v>3</v>
      </c>
      <c r="X15" s="3">
        <v>0</v>
      </c>
      <c r="Y15" s="3">
        <v>0</v>
      </c>
      <c r="Z15" s="3">
        <v>0</v>
      </c>
      <c r="AA15">
        <f t="shared" si="0"/>
        <v>26</v>
      </c>
      <c r="AB15">
        <f t="shared" si="1"/>
        <v>7</v>
      </c>
      <c r="AC15">
        <f t="shared" si="2"/>
        <v>7</v>
      </c>
      <c r="AD15">
        <f t="shared" si="3"/>
        <v>3</v>
      </c>
      <c r="AE15">
        <f t="shared" si="4"/>
        <v>3</v>
      </c>
    </row>
    <row r="16" spans="1:31" x14ac:dyDescent="0.45">
      <c r="A16" s="6" t="s">
        <v>83</v>
      </c>
      <c r="B16" s="12" t="s">
        <v>76</v>
      </c>
      <c r="C16" s="12" t="s">
        <v>113</v>
      </c>
      <c r="D16" s="13">
        <v>45352</v>
      </c>
      <c r="E16" s="13" t="s">
        <v>46</v>
      </c>
      <c r="F16" s="14">
        <v>1</v>
      </c>
      <c r="G16" s="19" t="s">
        <v>78</v>
      </c>
      <c r="H16" s="5">
        <v>1</v>
      </c>
      <c r="I16" s="3">
        <v>0</v>
      </c>
      <c r="J16" s="3">
        <v>30</v>
      </c>
      <c r="K16" s="3">
        <v>0</v>
      </c>
      <c r="L16" s="4">
        <v>0</v>
      </c>
      <c r="M16" s="5">
        <v>0</v>
      </c>
      <c r="N16" s="3">
        <v>40</v>
      </c>
      <c r="O16" s="4">
        <v>0</v>
      </c>
      <c r="P16" s="5">
        <v>0</v>
      </c>
      <c r="Q16" s="3">
        <v>0</v>
      </c>
      <c r="R16" s="3">
        <v>0</v>
      </c>
      <c r="S16" s="4">
        <v>0</v>
      </c>
      <c r="T16" s="5">
        <v>0</v>
      </c>
      <c r="U16" s="3">
        <v>30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>
        <f t="shared" si="0"/>
        <v>101</v>
      </c>
      <c r="AB16">
        <f t="shared" si="1"/>
        <v>4</v>
      </c>
      <c r="AC16">
        <f t="shared" si="2"/>
        <v>31</v>
      </c>
      <c r="AD16">
        <f t="shared" si="3"/>
        <v>40</v>
      </c>
      <c r="AE16">
        <f t="shared" si="4"/>
        <v>0</v>
      </c>
    </row>
    <row r="17" spans="1:31" x14ac:dyDescent="0.45">
      <c r="A17" s="6" t="s">
        <v>19</v>
      </c>
      <c r="B17" s="12" t="s">
        <v>72</v>
      </c>
      <c r="C17" s="12" t="s">
        <v>114</v>
      </c>
      <c r="D17" s="13">
        <v>45352</v>
      </c>
      <c r="E17" s="13" t="s">
        <v>68</v>
      </c>
      <c r="F17" s="14">
        <v>1</v>
      </c>
      <c r="G17" s="19" t="s">
        <v>70</v>
      </c>
      <c r="H17" s="5">
        <v>1</v>
      </c>
      <c r="I17" s="3">
        <v>0</v>
      </c>
      <c r="J17" s="3">
        <v>0</v>
      </c>
      <c r="K17" s="3">
        <v>0</v>
      </c>
      <c r="L17" s="4">
        <v>0</v>
      </c>
      <c r="M17" s="5">
        <v>0</v>
      </c>
      <c r="N17" s="3">
        <v>0</v>
      </c>
      <c r="O17" s="4">
        <v>0</v>
      </c>
      <c r="P17" s="5">
        <v>0</v>
      </c>
      <c r="Q17" s="3">
        <v>0</v>
      </c>
      <c r="R17" s="3">
        <v>1</v>
      </c>
      <c r="S17" s="4">
        <v>0</v>
      </c>
      <c r="T17" s="5">
        <v>0</v>
      </c>
      <c r="U17" s="3">
        <v>10</v>
      </c>
      <c r="V17" s="3">
        <v>0</v>
      </c>
      <c r="W17" s="3">
        <v>1</v>
      </c>
      <c r="X17" s="3">
        <v>2</v>
      </c>
      <c r="Y17" s="3">
        <v>0</v>
      </c>
      <c r="Z17" s="3">
        <v>0</v>
      </c>
      <c r="AA17">
        <f t="shared" si="0"/>
        <v>15</v>
      </c>
      <c r="AB17">
        <f t="shared" si="1"/>
        <v>5</v>
      </c>
      <c r="AC17">
        <f t="shared" si="2"/>
        <v>1</v>
      </c>
      <c r="AD17">
        <f t="shared" si="3"/>
        <v>0</v>
      </c>
      <c r="AE17">
        <f t="shared" si="4"/>
        <v>1</v>
      </c>
    </row>
    <row r="18" spans="1:31" x14ac:dyDescent="0.45">
      <c r="A18" s="6" t="s">
        <v>20</v>
      </c>
      <c r="B18" s="12" t="s">
        <v>72</v>
      </c>
      <c r="C18" s="12" t="s">
        <v>114</v>
      </c>
      <c r="D18" s="13">
        <v>45352</v>
      </c>
      <c r="E18" s="13" t="s">
        <v>68</v>
      </c>
      <c r="F18" s="14">
        <v>2</v>
      </c>
      <c r="G18" s="19" t="s">
        <v>77</v>
      </c>
      <c r="H18" s="5">
        <v>4</v>
      </c>
      <c r="I18" s="3">
        <v>0</v>
      </c>
      <c r="J18" s="3">
        <v>8</v>
      </c>
      <c r="K18" s="3">
        <v>0</v>
      </c>
      <c r="L18" s="4">
        <v>0</v>
      </c>
      <c r="M18" s="5">
        <v>0</v>
      </c>
      <c r="N18" s="3">
        <v>40</v>
      </c>
      <c r="O18" s="4">
        <v>0</v>
      </c>
      <c r="P18" s="5">
        <v>0</v>
      </c>
      <c r="Q18" s="3">
        <v>0</v>
      </c>
      <c r="R18" s="3">
        <v>0</v>
      </c>
      <c r="S18" s="4">
        <v>1</v>
      </c>
      <c r="T18" s="5">
        <v>9</v>
      </c>
      <c r="U18" s="3">
        <v>10</v>
      </c>
      <c r="V18" s="3">
        <v>20</v>
      </c>
      <c r="W18" s="3">
        <v>3</v>
      </c>
      <c r="X18" s="3">
        <v>0</v>
      </c>
      <c r="Y18" s="3">
        <v>0</v>
      </c>
      <c r="Z18" s="3">
        <v>0</v>
      </c>
      <c r="AA18">
        <f t="shared" si="0"/>
        <v>95</v>
      </c>
      <c r="AB18">
        <f t="shared" si="1"/>
        <v>8</v>
      </c>
      <c r="AC18">
        <f t="shared" si="2"/>
        <v>12</v>
      </c>
      <c r="AD18">
        <f t="shared" si="3"/>
        <v>40</v>
      </c>
      <c r="AE18">
        <f t="shared" si="4"/>
        <v>1</v>
      </c>
    </row>
    <row r="19" spans="1:31" x14ac:dyDescent="0.45">
      <c r="A19" s="6" t="s">
        <v>21</v>
      </c>
      <c r="B19" s="12" t="s">
        <v>72</v>
      </c>
      <c r="C19" s="12" t="s">
        <v>114</v>
      </c>
      <c r="D19" s="13">
        <v>45352</v>
      </c>
      <c r="E19" s="13" t="s">
        <v>68</v>
      </c>
      <c r="F19" s="14">
        <v>3</v>
      </c>
      <c r="G19" s="19" t="s">
        <v>44</v>
      </c>
      <c r="H19" s="5">
        <v>1</v>
      </c>
      <c r="I19" s="3">
        <v>0</v>
      </c>
      <c r="J19" s="3">
        <v>15</v>
      </c>
      <c r="K19" s="3">
        <v>0</v>
      </c>
      <c r="L19" s="4">
        <v>0</v>
      </c>
      <c r="M19" s="5">
        <v>0</v>
      </c>
      <c r="N19" s="3">
        <v>10</v>
      </c>
      <c r="O19" s="4">
        <v>0</v>
      </c>
      <c r="P19" s="5">
        <v>0</v>
      </c>
      <c r="Q19" s="3">
        <v>2</v>
      </c>
      <c r="R19" s="3">
        <v>0</v>
      </c>
      <c r="S19" s="4">
        <v>0</v>
      </c>
      <c r="T19" s="5">
        <v>0</v>
      </c>
      <c r="U19" s="3">
        <v>86</v>
      </c>
      <c r="V19" s="3">
        <v>9</v>
      </c>
      <c r="W19" s="3">
        <v>18</v>
      </c>
      <c r="X19" s="3">
        <v>0</v>
      </c>
      <c r="Y19" s="3">
        <v>0</v>
      </c>
      <c r="Z19" s="3">
        <v>0</v>
      </c>
      <c r="AA19">
        <f t="shared" si="0"/>
        <v>141</v>
      </c>
      <c r="AB19">
        <f t="shared" si="1"/>
        <v>7</v>
      </c>
      <c r="AC19">
        <f t="shared" si="2"/>
        <v>16</v>
      </c>
      <c r="AD19">
        <f t="shared" si="3"/>
        <v>10</v>
      </c>
      <c r="AE19">
        <f t="shared" si="4"/>
        <v>2</v>
      </c>
    </row>
    <row r="20" spans="1:31" x14ac:dyDescent="0.45">
      <c r="A20" s="6" t="s">
        <v>22</v>
      </c>
      <c r="B20" s="12" t="s">
        <v>71</v>
      </c>
      <c r="C20" s="12" t="s">
        <v>115</v>
      </c>
      <c r="D20" s="13">
        <v>45352</v>
      </c>
      <c r="E20" s="13" t="s">
        <v>68</v>
      </c>
      <c r="F20" s="14">
        <v>1</v>
      </c>
      <c r="G20" s="15" t="s">
        <v>77</v>
      </c>
      <c r="H20" s="5">
        <v>0</v>
      </c>
      <c r="I20" s="3">
        <v>0</v>
      </c>
      <c r="J20" s="3">
        <v>21</v>
      </c>
      <c r="K20" s="3">
        <v>0</v>
      </c>
      <c r="L20" s="4">
        <v>0</v>
      </c>
      <c r="M20" s="5">
        <v>0</v>
      </c>
      <c r="N20" s="3">
        <v>2</v>
      </c>
      <c r="O20" s="4">
        <v>0</v>
      </c>
      <c r="P20" s="5">
        <v>0</v>
      </c>
      <c r="Q20" s="3">
        <v>0</v>
      </c>
      <c r="R20" s="3">
        <v>0</v>
      </c>
      <c r="S20" s="4">
        <v>1</v>
      </c>
      <c r="T20" s="5">
        <v>0</v>
      </c>
      <c r="U20" s="3">
        <v>1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>
        <f t="shared" si="0"/>
        <v>25</v>
      </c>
      <c r="AB20">
        <f t="shared" si="1"/>
        <v>4</v>
      </c>
      <c r="AC20">
        <f t="shared" si="2"/>
        <v>21</v>
      </c>
      <c r="AD20">
        <f t="shared" si="3"/>
        <v>2</v>
      </c>
      <c r="AE20">
        <f t="shared" si="4"/>
        <v>1</v>
      </c>
    </row>
    <row r="21" spans="1:31" x14ac:dyDescent="0.45">
      <c r="A21" s="6" t="s">
        <v>23</v>
      </c>
      <c r="B21" s="12" t="s">
        <v>71</v>
      </c>
      <c r="C21" s="12" t="s">
        <v>115</v>
      </c>
      <c r="D21" s="13">
        <v>45352</v>
      </c>
      <c r="E21" s="13" t="s">
        <v>68</v>
      </c>
      <c r="F21" s="14">
        <v>2</v>
      </c>
      <c r="G21" s="19" t="s">
        <v>74</v>
      </c>
      <c r="H21" s="5">
        <v>0</v>
      </c>
      <c r="I21" s="3">
        <v>0</v>
      </c>
      <c r="J21" s="3">
        <v>4</v>
      </c>
      <c r="K21" s="3">
        <v>0</v>
      </c>
      <c r="L21" s="4">
        <v>0</v>
      </c>
      <c r="M21" s="5">
        <v>0</v>
      </c>
      <c r="N21" s="3">
        <v>1</v>
      </c>
      <c r="O21" s="4">
        <v>0</v>
      </c>
      <c r="P21" s="5">
        <v>0</v>
      </c>
      <c r="Q21" s="3">
        <v>0</v>
      </c>
      <c r="R21" s="3">
        <v>0</v>
      </c>
      <c r="S21" s="4">
        <v>4</v>
      </c>
      <c r="T21" s="5">
        <v>1</v>
      </c>
      <c r="U21" s="3">
        <v>4</v>
      </c>
      <c r="V21" s="3">
        <v>4</v>
      </c>
      <c r="W21" s="3">
        <v>4</v>
      </c>
      <c r="X21" s="3">
        <v>0</v>
      </c>
      <c r="Y21" s="3">
        <v>0</v>
      </c>
      <c r="Z21" s="3">
        <v>0</v>
      </c>
      <c r="AA21">
        <f t="shared" si="0"/>
        <v>22</v>
      </c>
      <c r="AB21">
        <f t="shared" si="1"/>
        <v>7</v>
      </c>
      <c r="AC21">
        <f t="shared" si="2"/>
        <v>4</v>
      </c>
      <c r="AD21">
        <f t="shared" si="3"/>
        <v>1</v>
      </c>
      <c r="AE21">
        <f t="shared" si="4"/>
        <v>4</v>
      </c>
    </row>
    <row r="22" spans="1:31" x14ac:dyDescent="0.45">
      <c r="A22" s="6" t="s">
        <v>24</v>
      </c>
      <c r="B22" s="12" t="s">
        <v>71</v>
      </c>
      <c r="C22" s="12" t="s">
        <v>115</v>
      </c>
      <c r="D22" s="13">
        <v>45352</v>
      </c>
      <c r="E22" s="13" t="s">
        <v>68</v>
      </c>
      <c r="F22" s="14">
        <v>3</v>
      </c>
      <c r="G22" s="19" t="s">
        <v>78</v>
      </c>
      <c r="H22" s="5">
        <v>0</v>
      </c>
      <c r="I22" s="3">
        <v>0</v>
      </c>
      <c r="J22" s="3">
        <v>25</v>
      </c>
      <c r="K22" s="3">
        <v>0</v>
      </c>
      <c r="L22" s="4">
        <v>0</v>
      </c>
      <c r="M22" s="5">
        <v>0</v>
      </c>
      <c r="N22" s="3">
        <v>3</v>
      </c>
      <c r="O22" s="4">
        <v>0</v>
      </c>
      <c r="P22" s="5">
        <v>0</v>
      </c>
      <c r="Q22" s="3">
        <v>1</v>
      </c>
      <c r="R22" s="3">
        <v>0</v>
      </c>
      <c r="S22" s="4">
        <v>1</v>
      </c>
      <c r="T22" s="5">
        <v>0</v>
      </c>
      <c r="U22" s="3">
        <v>0</v>
      </c>
      <c r="V22" s="3">
        <v>13</v>
      </c>
      <c r="W22" s="3">
        <v>6</v>
      </c>
      <c r="X22" s="3">
        <v>0</v>
      </c>
      <c r="Y22" s="3">
        <v>0</v>
      </c>
      <c r="Z22" s="3">
        <v>0</v>
      </c>
      <c r="AA22">
        <f t="shared" si="0"/>
        <v>49</v>
      </c>
      <c r="AB22">
        <f t="shared" si="1"/>
        <v>6</v>
      </c>
      <c r="AC22">
        <f t="shared" si="2"/>
        <v>25</v>
      </c>
      <c r="AD22">
        <f t="shared" si="3"/>
        <v>3</v>
      </c>
      <c r="AE22">
        <f t="shared" si="4"/>
        <v>2</v>
      </c>
    </row>
    <row r="23" spans="1:31" x14ac:dyDescent="0.45">
      <c r="A23" s="6" t="s">
        <v>25</v>
      </c>
      <c r="B23" s="12" t="s">
        <v>73</v>
      </c>
      <c r="C23" s="12" t="s">
        <v>116</v>
      </c>
      <c r="D23" s="13">
        <v>45352</v>
      </c>
      <c r="E23" s="13" t="s">
        <v>68</v>
      </c>
      <c r="F23" s="14">
        <v>1</v>
      </c>
      <c r="G23" s="15" t="s">
        <v>78</v>
      </c>
      <c r="H23" s="5">
        <v>1</v>
      </c>
      <c r="I23" s="3">
        <v>0</v>
      </c>
      <c r="J23" s="3">
        <v>4</v>
      </c>
      <c r="K23" s="3">
        <v>0</v>
      </c>
      <c r="L23" s="4">
        <v>0</v>
      </c>
      <c r="M23" s="5">
        <v>7</v>
      </c>
      <c r="N23" s="3">
        <v>8</v>
      </c>
      <c r="O23" s="4">
        <v>0</v>
      </c>
      <c r="P23" s="5">
        <v>0</v>
      </c>
      <c r="Q23" s="3">
        <v>0</v>
      </c>
      <c r="R23" s="3">
        <v>0</v>
      </c>
      <c r="S23" s="4">
        <v>0</v>
      </c>
      <c r="T23" s="5">
        <v>0</v>
      </c>
      <c r="U23" s="3">
        <v>4</v>
      </c>
      <c r="V23" s="3">
        <v>2</v>
      </c>
      <c r="W23" s="3">
        <v>1</v>
      </c>
      <c r="X23" s="3">
        <v>0</v>
      </c>
      <c r="Y23" s="3">
        <v>0</v>
      </c>
      <c r="Z23" s="3">
        <v>0</v>
      </c>
      <c r="AA23">
        <f t="shared" si="0"/>
        <v>27</v>
      </c>
      <c r="AB23">
        <f t="shared" si="1"/>
        <v>7</v>
      </c>
      <c r="AC23">
        <f t="shared" si="2"/>
        <v>5</v>
      </c>
      <c r="AD23">
        <f t="shared" si="3"/>
        <v>15</v>
      </c>
      <c r="AE23">
        <f t="shared" si="4"/>
        <v>0</v>
      </c>
    </row>
    <row r="24" spans="1:31" x14ac:dyDescent="0.45">
      <c r="A24" s="6" t="s">
        <v>26</v>
      </c>
      <c r="B24" s="12" t="s">
        <v>73</v>
      </c>
      <c r="C24" s="12" t="s">
        <v>116</v>
      </c>
      <c r="D24" s="13">
        <v>45352</v>
      </c>
      <c r="E24" s="13" t="s">
        <v>68</v>
      </c>
      <c r="F24" s="14">
        <v>2</v>
      </c>
      <c r="G24" s="15" t="s">
        <v>44</v>
      </c>
      <c r="H24" s="5">
        <v>0</v>
      </c>
      <c r="I24" s="3">
        <v>0</v>
      </c>
      <c r="J24" s="3">
        <v>6</v>
      </c>
      <c r="K24" s="3">
        <v>0</v>
      </c>
      <c r="L24" s="4">
        <v>0</v>
      </c>
      <c r="M24" s="5">
        <v>1</v>
      </c>
      <c r="N24" s="3">
        <v>1</v>
      </c>
      <c r="O24" s="4">
        <v>0</v>
      </c>
      <c r="P24" s="5">
        <v>0</v>
      </c>
      <c r="Q24" s="3">
        <v>2</v>
      </c>
      <c r="R24" s="3">
        <v>0</v>
      </c>
      <c r="S24" s="4">
        <v>1</v>
      </c>
      <c r="T24" s="5">
        <v>0</v>
      </c>
      <c r="U24" s="3">
        <v>4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>
        <f t="shared" si="0"/>
        <v>15</v>
      </c>
      <c r="AB24">
        <f t="shared" si="1"/>
        <v>6</v>
      </c>
      <c r="AC24">
        <f t="shared" si="2"/>
        <v>6</v>
      </c>
      <c r="AD24">
        <f t="shared" si="3"/>
        <v>2</v>
      </c>
      <c r="AE24">
        <f t="shared" si="4"/>
        <v>3</v>
      </c>
    </row>
    <row r="25" spans="1:31" x14ac:dyDescent="0.45">
      <c r="A25" s="6" t="s">
        <v>27</v>
      </c>
      <c r="B25" s="21" t="s">
        <v>73</v>
      </c>
      <c r="C25" s="12" t="s">
        <v>116</v>
      </c>
      <c r="D25" s="13">
        <v>45352</v>
      </c>
      <c r="E25" s="13" t="s">
        <v>68</v>
      </c>
      <c r="F25" s="14">
        <v>3</v>
      </c>
      <c r="G25" s="15" t="s">
        <v>77</v>
      </c>
      <c r="H25" s="5">
        <v>0</v>
      </c>
      <c r="I25" s="3">
        <v>0</v>
      </c>
      <c r="J25" s="3">
        <v>43</v>
      </c>
      <c r="K25" s="3">
        <v>0</v>
      </c>
      <c r="L25" s="4">
        <v>0</v>
      </c>
      <c r="M25" s="5">
        <v>0</v>
      </c>
      <c r="N25" s="3">
        <v>20</v>
      </c>
      <c r="O25" s="4">
        <v>0</v>
      </c>
      <c r="P25" s="5">
        <v>1</v>
      </c>
      <c r="Q25" s="3">
        <v>1</v>
      </c>
      <c r="R25" s="3">
        <v>1</v>
      </c>
      <c r="S25" s="4">
        <v>1</v>
      </c>
      <c r="T25" s="5">
        <v>0</v>
      </c>
      <c r="U25" s="3">
        <v>5</v>
      </c>
      <c r="V25" s="3">
        <v>7</v>
      </c>
      <c r="W25" s="3">
        <v>0</v>
      </c>
      <c r="X25" s="3">
        <v>0</v>
      </c>
      <c r="Y25" s="3">
        <v>0</v>
      </c>
      <c r="Z25" s="3">
        <v>0</v>
      </c>
      <c r="AA25">
        <f t="shared" si="0"/>
        <v>79</v>
      </c>
      <c r="AB25">
        <f t="shared" si="1"/>
        <v>8</v>
      </c>
      <c r="AC25">
        <f t="shared" si="2"/>
        <v>43</v>
      </c>
      <c r="AD25">
        <f t="shared" si="3"/>
        <v>20</v>
      </c>
      <c r="AE25">
        <f t="shared" si="4"/>
        <v>4</v>
      </c>
    </row>
    <row r="26" spans="1:31" x14ac:dyDescent="0.45">
      <c r="A26" s="6" t="s">
        <v>28</v>
      </c>
      <c r="B26" s="12" t="s">
        <v>75</v>
      </c>
      <c r="C26" s="12" t="s">
        <v>117</v>
      </c>
      <c r="D26" s="13">
        <v>45352</v>
      </c>
      <c r="E26" s="13" t="s">
        <v>68</v>
      </c>
      <c r="F26" s="14">
        <v>1</v>
      </c>
      <c r="G26" s="15" t="s">
        <v>74</v>
      </c>
      <c r="H26" s="5">
        <v>7</v>
      </c>
      <c r="I26" s="3">
        <v>1</v>
      </c>
      <c r="J26" s="3">
        <v>0</v>
      </c>
      <c r="K26" s="3">
        <v>1</v>
      </c>
      <c r="L26" s="4">
        <v>0</v>
      </c>
      <c r="M26" s="5">
        <v>1</v>
      </c>
      <c r="N26" s="3">
        <v>1</v>
      </c>
      <c r="O26" s="4">
        <v>3</v>
      </c>
      <c r="P26" s="5">
        <v>0</v>
      </c>
      <c r="Q26" s="3">
        <v>0</v>
      </c>
      <c r="R26" s="3">
        <v>0</v>
      </c>
      <c r="S26" s="4">
        <v>2</v>
      </c>
      <c r="T26" s="5">
        <v>0</v>
      </c>
      <c r="U26" s="3">
        <v>7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>
        <f t="shared" si="0"/>
        <v>23</v>
      </c>
      <c r="AB26">
        <f t="shared" si="1"/>
        <v>8</v>
      </c>
      <c r="AC26">
        <f t="shared" si="2"/>
        <v>9</v>
      </c>
      <c r="AD26">
        <f t="shared" si="3"/>
        <v>5</v>
      </c>
      <c r="AE26">
        <f t="shared" si="4"/>
        <v>2</v>
      </c>
    </row>
    <row r="27" spans="1:31" x14ac:dyDescent="0.45">
      <c r="A27" s="6" t="s">
        <v>29</v>
      </c>
      <c r="B27" s="12" t="s">
        <v>75</v>
      </c>
      <c r="C27" s="12" t="s">
        <v>117</v>
      </c>
      <c r="D27" s="13">
        <v>45352</v>
      </c>
      <c r="E27" s="13" t="s">
        <v>68</v>
      </c>
      <c r="F27" s="14">
        <v>2</v>
      </c>
      <c r="G27" s="19" t="s">
        <v>70</v>
      </c>
      <c r="H27" s="5">
        <v>6</v>
      </c>
      <c r="I27" s="3">
        <v>4</v>
      </c>
      <c r="J27" s="3">
        <v>0</v>
      </c>
      <c r="K27" s="3">
        <v>1</v>
      </c>
      <c r="L27" s="4">
        <v>0</v>
      </c>
      <c r="M27" s="5">
        <v>1</v>
      </c>
      <c r="N27" s="3">
        <v>3</v>
      </c>
      <c r="O27" s="4">
        <v>1</v>
      </c>
      <c r="P27" s="5">
        <v>0</v>
      </c>
      <c r="Q27" s="3">
        <v>1</v>
      </c>
      <c r="R27" s="3">
        <v>0</v>
      </c>
      <c r="S27" s="4">
        <v>1</v>
      </c>
      <c r="T27" s="5">
        <v>0</v>
      </c>
      <c r="U27" s="3">
        <v>1</v>
      </c>
      <c r="V27" s="3">
        <v>8</v>
      </c>
      <c r="W27" s="3">
        <v>0</v>
      </c>
      <c r="X27" s="3">
        <v>0</v>
      </c>
      <c r="Y27" s="3">
        <v>0</v>
      </c>
      <c r="Z27" s="3">
        <v>0</v>
      </c>
      <c r="AA27">
        <f t="shared" si="0"/>
        <v>27</v>
      </c>
      <c r="AB27">
        <f t="shared" si="1"/>
        <v>10</v>
      </c>
      <c r="AC27">
        <f t="shared" si="2"/>
        <v>11</v>
      </c>
      <c r="AD27">
        <f t="shared" si="3"/>
        <v>5</v>
      </c>
      <c r="AE27">
        <f t="shared" si="4"/>
        <v>2</v>
      </c>
    </row>
    <row r="28" spans="1:31" x14ac:dyDescent="0.45">
      <c r="A28" s="6" t="s">
        <v>30</v>
      </c>
      <c r="B28" s="12" t="s">
        <v>75</v>
      </c>
      <c r="C28" s="12" t="s">
        <v>117</v>
      </c>
      <c r="D28" s="13">
        <v>45352</v>
      </c>
      <c r="E28" s="13" t="s">
        <v>68</v>
      </c>
      <c r="F28" s="14">
        <v>3</v>
      </c>
      <c r="G28" s="19" t="s">
        <v>44</v>
      </c>
      <c r="H28" s="5">
        <v>11</v>
      </c>
      <c r="I28" s="3">
        <v>0</v>
      </c>
      <c r="J28" s="3">
        <v>1</v>
      </c>
      <c r="K28" s="3">
        <v>1</v>
      </c>
      <c r="L28" s="4">
        <v>1</v>
      </c>
      <c r="M28" s="5">
        <v>0</v>
      </c>
      <c r="N28" s="3">
        <v>0</v>
      </c>
      <c r="O28" s="4">
        <v>0</v>
      </c>
      <c r="P28" s="5">
        <v>0</v>
      </c>
      <c r="Q28" s="3">
        <v>1</v>
      </c>
      <c r="R28" s="3">
        <v>0</v>
      </c>
      <c r="S28" s="4">
        <v>0</v>
      </c>
      <c r="T28" s="5">
        <v>0</v>
      </c>
      <c r="U28" s="3">
        <v>3</v>
      </c>
      <c r="V28" s="3">
        <v>2</v>
      </c>
      <c r="W28" s="3">
        <v>1</v>
      </c>
      <c r="X28" s="3">
        <v>0</v>
      </c>
      <c r="Y28" s="3">
        <v>0</v>
      </c>
      <c r="Z28" s="3">
        <v>0</v>
      </c>
      <c r="AA28">
        <f t="shared" si="0"/>
        <v>21</v>
      </c>
      <c r="AB28">
        <f t="shared" si="1"/>
        <v>8</v>
      </c>
      <c r="AC28">
        <f t="shared" si="2"/>
        <v>14</v>
      </c>
      <c r="AD28">
        <f t="shared" si="3"/>
        <v>0</v>
      </c>
      <c r="AE28">
        <f t="shared" si="4"/>
        <v>1</v>
      </c>
    </row>
    <row r="29" spans="1:31" x14ac:dyDescent="0.45">
      <c r="A29" s="6" t="s">
        <v>31</v>
      </c>
      <c r="B29" s="12" t="s">
        <v>76</v>
      </c>
      <c r="C29" s="12" t="s">
        <v>118</v>
      </c>
      <c r="D29" s="13">
        <v>45352</v>
      </c>
      <c r="E29" s="13" t="s">
        <v>68</v>
      </c>
      <c r="F29" s="14">
        <v>1</v>
      </c>
      <c r="G29" s="19" t="s">
        <v>44</v>
      </c>
      <c r="H29" s="5">
        <v>0</v>
      </c>
      <c r="I29" s="3">
        <v>0</v>
      </c>
      <c r="J29" s="3">
        <v>10</v>
      </c>
      <c r="K29" s="3">
        <v>0</v>
      </c>
      <c r="L29" s="4">
        <v>0</v>
      </c>
      <c r="M29" s="5">
        <v>0</v>
      </c>
      <c r="N29" s="3">
        <v>2</v>
      </c>
      <c r="O29" s="4">
        <v>0</v>
      </c>
      <c r="P29" s="5">
        <v>0</v>
      </c>
      <c r="Q29" s="3">
        <v>0</v>
      </c>
      <c r="R29" s="3">
        <v>0</v>
      </c>
      <c r="S29" s="4">
        <v>0</v>
      </c>
      <c r="T29" s="5">
        <v>0</v>
      </c>
      <c r="U29" s="3">
        <v>4</v>
      </c>
      <c r="V29" s="3">
        <v>0</v>
      </c>
      <c r="W29" s="3">
        <v>1</v>
      </c>
      <c r="X29" s="3">
        <v>0</v>
      </c>
      <c r="Y29" s="3">
        <v>0</v>
      </c>
      <c r="Z29" s="3">
        <v>0</v>
      </c>
      <c r="AA29">
        <f t="shared" si="0"/>
        <v>17</v>
      </c>
      <c r="AB29">
        <f t="shared" si="1"/>
        <v>4</v>
      </c>
      <c r="AC29">
        <f t="shared" si="2"/>
        <v>10</v>
      </c>
      <c r="AD29">
        <f t="shared" si="3"/>
        <v>2</v>
      </c>
      <c r="AE29">
        <f t="shared" si="4"/>
        <v>0</v>
      </c>
    </row>
    <row r="30" spans="1:31" x14ac:dyDescent="0.45">
      <c r="A30" s="6" t="s">
        <v>48</v>
      </c>
      <c r="B30" s="12" t="s">
        <v>76</v>
      </c>
      <c r="C30" s="12" t="s">
        <v>118</v>
      </c>
      <c r="D30" s="13">
        <v>45352</v>
      </c>
      <c r="E30" s="13" t="s">
        <v>68</v>
      </c>
      <c r="F30" s="14">
        <v>2</v>
      </c>
      <c r="G30" s="19" t="s">
        <v>70</v>
      </c>
      <c r="H30" s="5">
        <v>4</v>
      </c>
      <c r="I30" s="3">
        <v>0</v>
      </c>
      <c r="J30" s="3">
        <v>20</v>
      </c>
      <c r="K30" s="3">
        <v>0</v>
      </c>
      <c r="L30" s="4">
        <v>0</v>
      </c>
      <c r="M30" s="5">
        <v>1</v>
      </c>
      <c r="N30" s="3">
        <v>2</v>
      </c>
      <c r="O30" s="4">
        <v>0</v>
      </c>
      <c r="P30" s="5">
        <v>0</v>
      </c>
      <c r="Q30" s="3">
        <v>0</v>
      </c>
      <c r="R30" s="3">
        <v>0</v>
      </c>
      <c r="S30" s="4">
        <v>0</v>
      </c>
      <c r="T30" s="5">
        <v>0</v>
      </c>
      <c r="U30" s="3">
        <v>4</v>
      </c>
      <c r="V30" s="3">
        <v>4</v>
      </c>
      <c r="W30" s="3">
        <v>4</v>
      </c>
      <c r="X30" s="3">
        <v>0</v>
      </c>
      <c r="Y30" s="3">
        <v>0</v>
      </c>
      <c r="Z30" s="3">
        <v>0</v>
      </c>
      <c r="AA30">
        <f t="shared" si="0"/>
        <v>39</v>
      </c>
      <c r="AB30">
        <f t="shared" si="1"/>
        <v>7</v>
      </c>
      <c r="AC30">
        <f t="shared" si="2"/>
        <v>24</v>
      </c>
      <c r="AD30">
        <f t="shared" si="3"/>
        <v>3</v>
      </c>
      <c r="AE30">
        <f t="shared" si="4"/>
        <v>0</v>
      </c>
    </row>
    <row r="31" spans="1:31" x14ac:dyDescent="0.45">
      <c r="A31" s="6" t="s">
        <v>49</v>
      </c>
      <c r="B31" s="12" t="s">
        <v>76</v>
      </c>
      <c r="C31" s="12" t="s">
        <v>118</v>
      </c>
      <c r="D31" s="13">
        <v>45352</v>
      </c>
      <c r="E31" s="13" t="s">
        <v>68</v>
      </c>
      <c r="F31" s="14">
        <v>3</v>
      </c>
      <c r="G31" s="15" t="s">
        <v>70</v>
      </c>
      <c r="H31" s="5">
        <v>1</v>
      </c>
      <c r="I31" s="3">
        <v>1</v>
      </c>
      <c r="J31" s="3">
        <v>10</v>
      </c>
      <c r="K31" s="3">
        <v>1</v>
      </c>
      <c r="L31" s="4">
        <v>0</v>
      </c>
      <c r="M31" s="5">
        <v>1</v>
      </c>
      <c r="N31" s="3">
        <v>10</v>
      </c>
      <c r="O31" s="4">
        <v>0</v>
      </c>
      <c r="P31" s="5">
        <v>0</v>
      </c>
      <c r="Q31" s="3">
        <v>0</v>
      </c>
      <c r="R31" s="3">
        <v>0</v>
      </c>
      <c r="S31" s="4">
        <v>0</v>
      </c>
      <c r="T31" s="5">
        <v>0</v>
      </c>
      <c r="U31" s="3">
        <v>3</v>
      </c>
      <c r="V31" s="3">
        <v>1</v>
      </c>
      <c r="W31" s="3">
        <v>1</v>
      </c>
      <c r="X31" s="3">
        <v>0</v>
      </c>
      <c r="Y31" s="3">
        <v>0</v>
      </c>
      <c r="Z31" s="3">
        <v>0</v>
      </c>
      <c r="AA31">
        <f t="shared" si="0"/>
        <v>29</v>
      </c>
      <c r="AB31">
        <f t="shared" si="1"/>
        <v>9</v>
      </c>
      <c r="AC31">
        <f t="shared" si="2"/>
        <v>13</v>
      </c>
      <c r="AD31">
        <f t="shared" si="3"/>
        <v>11</v>
      </c>
      <c r="AE31">
        <f t="shared" si="4"/>
        <v>0</v>
      </c>
    </row>
    <row r="32" spans="1:31" x14ac:dyDescent="0.45">
      <c r="A32" s="6" t="s">
        <v>50</v>
      </c>
      <c r="B32" s="12" t="s">
        <v>79</v>
      </c>
      <c r="C32" s="12" t="s">
        <v>119</v>
      </c>
      <c r="D32" s="13">
        <v>45352</v>
      </c>
      <c r="E32" s="13" t="s">
        <v>68</v>
      </c>
      <c r="F32" s="14">
        <v>1</v>
      </c>
      <c r="G32" s="19" t="s">
        <v>70</v>
      </c>
      <c r="H32" s="5">
        <v>0</v>
      </c>
      <c r="I32" s="3">
        <v>0</v>
      </c>
      <c r="J32" s="3">
        <v>5</v>
      </c>
      <c r="K32" s="3">
        <v>0</v>
      </c>
      <c r="L32" s="4">
        <v>0</v>
      </c>
      <c r="M32" s="5">
        <v>0</v>
      </c>
      <c r="N32" s="3">
        <v>6</v>
      </c>
      <c r="O32" s="4">
        <v>0</v>
      </c>
      <c r="P32" s="5">
        <v>0</v>
      </c>
      <c r="Q32" s="3">
        <v>1</v>
      </c>
      <c r="R32" s="3">
        <v>0</v>
      </c>
      <c r="S32" s="4">
        <v>0</v>
      </c>
      <c r="T32" s="5">
        <v>0</v>
      </c>
      <c r="U32" s="3">
        <v>2</v>
      </c>
      <c r="V32" s="3">
        <v>4</v>
      </c>
      <c r="W32" s="3">
        <v>0</v>
      </c>
      <c r="X32" s="3">
        <v>0</v>
      </c>
      <c r="Y32" s="3">
        <v>0</v>
      </c>
      <c r="Z32" s="3">
        <v>0</v>
      </c>
      <c r="AA32">
        <f t="shared" si="0"/>
        <v>18</v>
      </c>
      <c r="AB32">
        <f t="shared" si="1"/>
        <v>5</v>
      </c>
      <c r="AC32">
        <f t="shared" si="2"/>
        <v>5</v>
      </c>
      <c r="AD32">
        <f t="shared" si="3"/>
        <v>6</v>
      </c>
      <c r="AE32">
        <f t="shared" si="4"/>
        <v>1</v>
      </c>
    </row>
    <row r="33" spans="1:31" x14ac:dyDescent="0.45">
      <c r="A33" s="6" t="s">
        <v>51</v>
      </c>
      <c r="B33" s="12" t="s">
        <v>79</v>
      </c>
      <c r="C33" s="12" t="s">
        <v>119</v>
      </c>
      <c r="D33" s="13">
        <v>45352</v>
      </c>
      <c r="E33" s="13" t="s">
        <v>68</v>
      </c>
      <c r="F33" s="14">
        <v>2</v>
      </c>
      <c r="G33" s="19" t="s">
        <v>78</v>
      </c>
      <c r="H33" s="5">
        <v>4</v>
      </c>
      <c r="I33" s="3">
        <v>0</v>
      </c>
      <c r="J33" s="3">
        <v>1</v>
      </c>
      <c r="K33" s="3">
        <v>2</v>
      </c>
      <c r="L33" s="4">
        <v>0</v>
      </c>
      <c r="M33" s="5">
        <v>0</v>
      </c>
      <c r="N33" s="3">
        <v>50</v>
      </c>
      <c r="O33" s="4">
        <v>0</v>
      </c>
      <c r="P33" s="5">
        <v>0</v>
      </c>
      <c r="Q33" s="3">
        <v>1</v>
      </c>
      <c r="R33" s="3">
        <v>0</v>
      </c>
      <c r="S33" s="4">
        <v>0</v>
      </c>
      <c r="T33" s="5">
        <v>0</v>
      </c>
      <c r="U33" s="3">
        <v>0</v>
      </c>
      <c r="V33" s="3">
        <v>12</v>
      </c>
      <c r="W33" s="3">
        <v>8</v>
      </c>
      <c r="X33" s="3">
        <v>0</v>
      </c>
      <c r="Y33" s="3">
        <v>0</v>
      </c>
      <c r="Z33" s="3">
        <v>0</v>
      </c>
      <c r="AA33">
        <f t="shared" si="0"/>
        <v>78</v>
      </c>
      <c r="AB33">
        <f t="shared" si="1"/>
        <v>7</v>
      </c>
      <c r="AC33">
        <f t="shared" si="2"/>
        <v>7</v>
      </c>
      <c r="AD33">
        <f t="shared" si="3"/>
        <v>50</v>
      </c>
      <c r="AE33">
        <f t="shared" si="4"/>
        <v>1</v>
      </c>
    </row>
    <row r="34" spans="1:31" x14ac:dyDescent="0.45">
      <c r="A34" s="6" t="s">
        <v>52</v>
      </c>
      <c r="B34" s="12" t="s">
        <v>79</v>
      </c>
      <c r="C34" s="12" t="s">
        <v>119</v>
      </c>
      <c r="D34" s="13">
        <v>45352</v>
      </c>
      <c r="E34" s="13" t="s">
        <v>68</v>
      </c>
      <c r="F34" s="14">
        <v>3</v>
      </c>
      <c r="G34" s="19" t="s">
        <v>74</v>
      </c>
      <c r="H34" s="5">
        <v>0</v>
      </c>
      <c r="I34" s="3">
        <v>0</v>
      </c>
      <c r="J34" s="3">
        <v>2</v>
      </c>
      <c r="K34" s="3">
        <v>0</v>
      </c>
      <c r="L34" s="4">
        <v>0</v>
      </c>
      <c r="M34" s="5">
        <v>0</v>
      </c>
      <c r="N34" s="3">
        <v>3</v>
      </c>
      <c r="O34" s="4">
        <v>0</v>
      </c>
      <c r="P34" s="5">
        <v>1</v>
      </c>
      <c r="Q34" s="3">
        <v>0</v>
      </c>
      <c r="R34" s="3">
        <v>0</v>
      </c>
      <c r="S34" s="4">
        <v>0</v>
      </c>
      <c r="T34" s="5">
        <v>0</v>
      </c>
      <c r="U34" s="3">
        <v>1</v>
      </c>
      <c r="V34" s="3">
        <v>1</v>
      </c>
      <c r="W34" s="3">
        <v>2</v>
      </c>
      <c r="X34" s="3">
        <v>0</v>
      </c>
      <c r="Y34" s="3">
        <v>0</v>
      </c>
      <c r="Z34" s="3">
        <v>0</v>
      </c>
      <c r="AA34">
        <f t="shared" si="0"/>
        <v>10</v>
      </c>
      <c r="AB34">
        <f t="shared" si="1"/>
        <v>6</v>
      </c>
      <c r="AC34">
        <f t="shared" si="2"/>
        <v>2</v>
      </c>
      <c r="AD34">
        <f t="shared" si="3"/>
        <v>3</v>
      </c>
      <c r="AE34">
        <f t="shared" si="4"/>
        <v>1</v>
      </c>
    </row>
    <row r="35" spans="1:31" x14ac:dyDescent="0.45">
      <c r="A35" s="6" t="s">
        <v>53</v>
      </c>
      <c r="B35" s="12" t="s">
        <v>72</v>
      </c>
      <c r="C35" s="12" t="s">
        <v>120</v>
      </c>
      <c r="D35" s="13">
        <v>45359</v>
      </c>
      <c r="E35" s="13" t="s">
        <v>46</v>
      </c>
      <c r="F35" s="14">
        <v>3</v>
      </c>
      <c r="G35" s="19" t="s">
        <v>70</v>
      </c>
      <c r="H35" s="5">
        <v>9</v>
      </c>
      <c r="I35" s="3">
        <v>0</v>
      </c>
      <c r="J35" s="3">
        <v>1</v>
      </c>
      <c r="K35" s="3">
        <v>3</v>
      </c>
      <c r="L35" s="4">
        <v>0</v>
      </c>
      <c r="M35" s="5">
        <v>4</v>
      </c>
      <c r="N35" s="3">
        <v>0</v>
      </c>
      <c r="O35" s="4">
        <v>0</v>
      </c>
      <c r="P35" s="5">
        <v>0</v>
      </c>
      <c r="Q35" s="3">
        <v>0</v>
      </c>
      <c r="R35" s="3">
        <v>0</v>
      </c>
      <c r="S35" s="4">
        <v>0</v>
      </c>
      <c r="T35" s="5">
        <v>0</v>
      </c>
      <c r="U35" s="3">
        <v>3</v>
      </c>
      <c r="V35" s="3">
        <v>26</v>
      </c>
      <c r="W35" s="3">
        <v>9</v>
      </c>
      <c r="X35" s="3">
        <v>0</v>
      </c>
      <c r="Y35" s="3">
        <v>0</v>
      </c>
      <c r="Z35" s="3">
        <v>0</v>
      </c>
      <c r="AA35">
        <f t="shared" si="0"/>
        <v>55</v>
      </c>
      <c r="AB35">
        <f t="shared" si="1"/>
        <v>7</v>
      </c>
      <c r="AC35">
        <f t="shared" si="2"/>
        <v>13</v>
      </c>
      <c r="AD35">
        <f t="shared" si="3"/>
        <v>4</v>
      </c>
      <c r="AE35">
        <f t="shared" si="4"/>
        <v>0</v>
      </c>
    </row>
    <row r="36" spans="1:31" x14ac:dyDescent="0.45">
      <c r="A36" s="6" t="s">
        <v>54</v>
      </c>
      <c r="B36" s="12" t="s">
        <v>72</v>
      </c>
      <c r="C36" s="12" t="s">
        <v>120</v>
      </c>
      <c r="D36" s="13">
        <v>45359</v>
      </c>
      <c r="E36" s="13" t="s">
        <v>46</v>
      </c>
      <c r="F36" s="14">
        <v>2</v>
      </c>
      <c r="G36" s="19" t="s">
        <v>77</v>
      </c>
      <c r="H36" s="5">
        <v>1</v>
      </c>
      <c r="I36" s="3">
        <v>0</v>
      </c>
      <c r="J36" s="3">
        <v>5</v>
      </c>
      <c r="K36" s="3">
        <v>0</v>
      </c>
      <c r="L36" s="4">
        <v>0</v>
      </c>
      <c r="M36" s="5">
        <v>3</v>
      </c>
      <c r="N36" s="3">
        <v>2</v>
      </c>
      <c r="O36" s="4">
        <v>0</v>
      </c>
      <c r="P36" s="5">
        <v>0</v>
      </c>
      <c r="Q36" s="3">
        <v>0</v>
      </c>
      <c r="R36" s="3">
        <v>0</v>
      </c>
      <c r="S36" s="4">
        <v>0</v>
      </c>
      <c r="T36" s="5">
        <v>0</v>
      </c>
      <c r="U36" s="3">
        <v>8</v>
      </c>
      <c r="V36" s="3">
        <v>7</v>
      </c>
      <c r="W36" s="3">
        <v>3</v>
      </c>
      <c r="X36" s="3">
        <v>0</v>
      </c>
      <c r="Y36" s="3">
        <v>0</v>
      </c>
      <c r="Z36" s="3">
        <v>0</v>
      </c>
      <c r="AA36">
        <f t="shared" si="0"/>
        <v>29</v>
      </c>
      <c r="AB36">
        <f t="shared" si="1"/>
        <v>7</v>
      </c>
      <c r="AC36">
        <f t="shared" si="2"/>
        <v>6</v>
      </c>
      <c r="AD36">
        <f t="shared" si="3"/>
        <v>5</v>
      </c>
      <c r="AE36">
        <f t="shared" si="4"/>
        <v>0</v>
      </c>
    </row>
    <row r="37" spans="1:31" x14ac:dyDescent="0.45">
      <c r="A37" s="6" t="s">
        <v>55</v>
      </c>
      <c r="B37" s="12" t="s">
        <v>72</v>
      </c>
      <c r="C37" s="12" t="s">
        <v>120</v>
      </c>
      <c r="D37" s="13">
        <v>45359</v>
      </c>
      <c r="E37" s="13" t="s">
        <v>46</v>
      </c>
      <c r="F37" s="14">
        <v>1</v>
      </c>
      <c r="G37" s="19" t="s">
        <v>44</v>
      </c>
      <c r="H37" s="5">
        <v>0</v>
      </c>
      <c r="I37" s="3">
        <v>0</v>
      </c>
      <c r="J37" s="3">
        <v>4</v>
      </c>
      <c r="K37" s="3">
        <v>0</v>
      </c>
      <c r="L37" s="4">
        <v>0</v>
      </c>
      <c r="M37" s="5">
        <v>1</v>
      </c>
      <c r="N37" s="3">
        <v>1</v>
      </c>
      <c r="O37" s="4">
        <v>0</v>
      </c>
      <c r="P37" s="5">
        <v>0</v>
      </c>
      <c r="Q37" s="3">
        <v>0</v>
      </c>
      <c r="R37" s="3">
        <v>0</v>
      </c>
      <c r="S37" s="4">
        <v>0</v>
      </c>
      <c r="T37" s="5">
        <v>0</v>
      </c>
      <c r="U37" s="3">
        <v>0</v>
      </c>
      <c r="V37" s="3">
        <v>0</v>
      </c>
      <c r="W37" s="3">
        <v>3</v>
      </c>
      <c r="X37" s="3">
        <v>0</v>
      </c>
      <c r="Y37" s="3">
        <v>0</v>
      </c>
      <c r="Z37" s="3">
        <v>0</v>
      </c>
      <c r="AA37">
        <f t="shared" si="0"/>
        <v>9</v>
      </c>
      <c r="AB37">
        <f t="shared" si="1"/>
        <v>4</v>
      </c>
      <c r="AC37">
        <f t="shared" si="2"/>
        <v>4</v>
      </c>
      <c r="AD37">
        <f t="shared" si="3"/>
        <v>2</v>
      </c>
      <c r="AE37">
        <f t="shared" si="4"/>
        <v>0</v>
      </c>
    </row>
    <row r="38" spans="1:31" x14ac:dyDescent="0.45">
      <c r="A38" s="6" t="s">
        <v>56</v>
      </c>
      <c r="B38" s="12" t="s">
        <v>71</v>
      </c>
      <c r="C38" s="12" t="s">
        <v>121</v>
      </c>
      <c r="D38" s="13">
        <v>45359</v>
      </c>
      <c r="E38" s="13" t="s">
        <v>46</v>
      </c>
      <c r="F38" s="14">
        <v>3</v>
      </c>
      <c r="G38" s="19" t="s">
        <v>44</v>
      </c>
      <c r="H38" s="5">
        <v>1</v>
      </c>
      <c r="I38" s="3">
        <v>0</v>
      </c>
      <c r="J38" s="3">
        <v>8</v>
      </c>
      <c r="K38" s="3">
        <v>1</v>
      </c>
      <c r="L38" s="4">
        <v>0</v>
      </c>
      <c r="M38" s="5">
        <v>0</v>
      </c>
      <c r="N38" s="3">
        <v>0</v>
      </c>
      <c r="O38" s="4">
        <v>0</v>
      </c>
      <c r="P38" s="5">
        <v>0</v>
      </c>
      <c r="Q38" s="3">
        <v>2</v>
      </c>
      <c r="R38" s="3">
        <v>0</v>
      </c>
      <c r="S38" s="4">
        <v>0</v>
      </c>
      <c r="T38" s="5">
        <v>0</v>
      </c>
      <c r="U38" s="3">
        <v>3</v>
      </c>
      <c r="V38" s="3">
        <v>4</v>
      </c>
      <c r="W38" s="3">
        <v>531</v>
      </c>
      <c r="X38" s="3">
        <v>0</v>
      </c>
      <c r="Y38" s="3">
        <v>0</v>
      </c>
      <c r="Z38" s="3">
        <v>0</v>
      </c>
      <c r="AA38">
        <f t="shared" si="0"/>
        <v>550</v>
      </c>
      <c r="AB38">
        <f t="shared" si="1"/>
        <v>7</v>
      </c>
      <c r="AC38">
        <f t="shared" si="2"/>
        <v>10</v>
      </c>
      <c r="AD38">
        <f t="shared" si="3"/>
        <v>0</v>
      </c>
      <c r="AE38">
        <f t="shared" si="4"/>
        <v>2</v>
      </c>
    </row>
    <row r="39" spans="1:31" x14ac:dyDescent="0.45">
      <c r="A39" s="6" t="s">
        <v>57</v>
      </c>
      <c r="B39" s="12" t="s">
        <v>71</v>
      </c>
      <c r="C39" s="12" t="s">
        <v>121</v>
      </c>
      <c r="D39" s="13">
        <v>45359</v>
      </c>
      <c r="E39" s="13" t="s">
        <v>46</v>
      </c>
      <c r="F39" s="14">
        <v>2</v>
      </c>
      <c r="G39" s="19" t="s">
        <v>74</v>
      </c>
      <c r="H39" s="5">
        <v>2</v>
      </c>
      <c r="I39" s="3">
        <v>0</v>
      </c>
      <c r="J39" s="3">
        <v>12</v>
      </c>
      <c r="K39" s="3">
        <v>0</v>
      </c>
      <c r="L39" s="4">
        <v>0</v>
      </c>
      <c r="M39" s="5">
        <v>0</v>
      </c>
      <c r="N39" s="3">
        <v>0</v>
      </c>
      <c r="O39" s="4">
        <v>1</v>
      </c>
      <c r="P39" s="5">
        <v>1</v>
      </c>
      <c r="Q39" s="3">
        <v>0</v>
      </c>
      <c r="R39" s="3">
        <v>0</v>
      </c>
      <c r="S39" s="4">
        <v>0</v>
      </c>
      <c r="T39" s="5">
        <v>0</v>
      </c>
      <c r="U39" s="3">
        <v>1</v>
      </c>
      <c r="V39" s="3">
        <v>7</v>
      </c>
      <c r="W39" s="3">
        <v>213</v>
      </c>
      <c r="X39" s="3">
        <v>1</v>
      </c>
      <c r="Y39" s="3">
        <v>0</v>
      </c>
      <c r="Z39" s="3">
        <v>0</v>
      </c>
      <c r="AA39">
        <f t="shared" si="0"/>
        <v>238</v>
      </c>
      <c r="AB39">
        <f t="shared" si="1"/>
        <v>8</v>
      </c>
      <c r="AC39">
        <f t="shared" si="2"/>
        <v>14</v>
      </c>
      <c r="AD39">
        <f t="shared" si="3"/>
        <v>1</v>
      </c>
      <c r="AE39">
        <f t="shared" si="4"/>
        <v>1</v>
      </c>
    </row>
    <row r="40" spans="1:31" x14ac:dyDescent="0.45">
      <c r="A40" s="6" t="s">
        <v>58</v>
      </c>
      <c r="B40" s="12" t="s">
        <v>71</v>
      </c>
      <c r="C40" s="12" t="s">
        <v>121</v>
      </c>
      <c r="D40" s="13">
        <v>45359</v>
      </c>
      <c r="E40" s="13" t="s">
        <v>46</v>
      </c>
      <c r="F40" s="14">
        <v>1</v>
      </c>
      <c r="G40" s="19" t="s">
        <v>78</v>
      </c>
      <c r="H40" s="5">
        <v>1</v>
      </c>
      <c r="I40" s="3">
        <v>0</v>
      </c>
      <c r="J40" s="3">
        <v>0</v>
      </c>
      <c r="K40" s="3">
        <v>1</v>
      </c>
      <c r="L40" s="4">
        <v>0</v>
      </c>
      <c r="M40" s="5">
        <v>0</v>
      </c>
      <c r="N40" s="3">
        <v>1</v>
      </c>
      <c r="O40" s="4">
        <v>0</v>
      </c>
      <c r="P40" s="5">
        <v>0</v>
      </c>
      <c r="Q40" s="3">
        <v>0</v>
      </c>
      <c r="R40" s="3">
        <v>0</v>
      </c>
      <c r="S40" s="4">
        <v>0</v>
      </c>
      <c r="T40" s="5">
        <v>0</v>
      </c>
      <c r="U40" s="3">
        <v>0</v>
      </c>
      <c r="V40" s="3">
        <v>67</v>
      </c>
      <c r="W40" s="3">
        <v>187</v>
      </c>
      <c r="X40" s="3">
        <v>0</v>
      </c>
      <c r="Y40" s="3">
        <v>0</v>
      </c>
      <c r="Z40" s="3">
        <v>0</v>
      </c>
      <c r="AA40">
        <f t="shared" si="0"/>
        <v>257</v>
      </c>
      <c r="AB40">
        <f t="shared" si="1"/>
        <v>5</v>
      </c>
      <c r="AC40">
        <f t="shared" si="2"/>
        <v>2</v>
      </c>
      <c r="AD40">
        <f t="shared" si="3"/>
        <v>1</v>
      </c>
      <c r="AE40">
        <f t="shared" si="4"/>
        <v>0</v>
      </c>
    </row>
    <row r="41" spans="1:31" x14ac:dyDescent="0.45">
      <c r="A41" s="6" t="s">
        <v>59</v>
      </c>
      <c r="B41" s="12" t="s">
        <v>73</v>
      </c>
      <c r="C41" s="12" t="s">
        <v>122</v>
      </c>
      <c r="D41" s="13">
        <v>45359</v>
      </c>
      <c r="E41" s="13" t="s">
        <v>46</v>
      </c>
      <c r="F41" s="14">
        <v>3</v>
      </c>
      <c r="G41" s="19" t="s">
        <v>78</v>
      </c>
      <c r="H41" s="5">
        <v>10</v>
      </c>
      <c r="I41" s="3">
        <v>0</v>
      </c>
      <c r="J41" s="3">
        <v>6</v>
      </c>
      <c r="K41" s="3">
        <v>0</v>
      </c>
      <c r="L41" s="4">
        <v>0</v>
      </c>
      <c r="M41" s="5">
        <v>13</v>
      </c>
      <c r="N41" s="3">
        <v>1</v>
      </c>
      <c r="O41" s="4">
        <v>0</v>
      </c>
      <c r="P41" s="5">
        <v>1</v>
      </c>
      <c r="Q41" s="3">
        <v>0</v>
      </c>
      <c r="R41" s="3">
        <v>1</v>
      </c>
      <c r="S41" s="4">
        <v>2</v>
      </c>
      <c r="T41" s="5">
        <v>0</v>
      </c>
      <c r="U41" s="3">
        <v>2</v>
      </c>
      <c r="V41" s="3">
        <v>67</v>
      </c>
      <c r="W41" s="3">
        <v>1</v>
      </c>
      <c r="X41" s="3">
        <v>0</v>
      </c>
      <c r="Y41" s="3">
        <v>0</v>
      </c>
      <c r="Z41" s="3">
        <v>0</v>
      </c>
      <c r="AA41">
        <f t="shared" si="0"/>
        <v>104</v>
      </c>
      <c r="AB41">
        <f t="shared" si="1"/>
        <v>10</v>
      </c>
      <c r="AC41">
        <f t="shared" si="2"/>
        <v>16</v>
      </c>
      <c r="AD41">
        <f t="shared" si="3"/>
        <v>14</v>
      </c>
      <c r="AE41">
        <f t="shared" si="4"/>
        <v>4</v>
      </c>
    </row>
    <row r="42" spans="1:31" x14ac:dyDescent="0.45">
      <c r="A42" s="6" t="s">
        <v>60</v>
      </c>
      <c r="B42" s="12" t="s">
        <v>73</v>
      </c>
      <c r="C42" s="12" t="s">
        <v>122</v>
      </c>
      <c r="D42" s="13">
        <v>45359</v>
      </c>
      <c r="E42" s="13" t="s">
        <v>46</v>
      </c>
      <c r="F42" s="14">
        <v>2</v>
      </c>
      <c r="G42" s="19" t="s">
        <v>44</v>
      </c>
      <c r="H42" s="5">
        <v>6</v>
      </c>
      <c r="I42" s="3">
        <v>0</v>
      </c>
      <c r="J42" s="3">
        <v>3</v>
      </c>
      <c r="K42" s="3">
        <v>0</v>
      </c>
      <c r="L42" s="4">
        <v>0</v>
      </c>
      <c r="M42" s="5">
        <v>1</v>
      </c>
      <c r="N42" s="3">
        <v>1</v>
      </c>
      <c r="O42" s="4">
        <v>0</v>
      </c>
      <c r="P42" s="5">
        <v>0</v>
      </c>
      <c r="Q42" s="3">
        <v>3</v>
      </c>
      <c r="R42" s="3">
        <v>2</v>
      </c>
      <c r="S42" s="4">
        <v>0</v>
      </c>
      <c r="T42" s="5">
        <v>0</v>
      </c>
      <c r="U42" s="3">
        <v>21</v>
      </c>
      <c r="V42" s="3">
        <v>5</v>
      </c>
      <c r="W42" s="3">
        <v>3</v>
      </c>
      <c r="X42" s="3">
        <v>0</v>
      </c>
      <c r="Y42" s="3">
        <v>1</v>
      </c>
      <c r="Z42" s="3">
        <v>0</v>
      </c>
      <c r="AA42">
        <f t="shared" si="0"/>
        <v>46</v>
      </c>
      <c r="AB42">
        <f t="shared" si="1"/>
        <v>10</v>
      </c>
      <c r="AC42">
        <f t="shared" si="2"/>
        <v>9</v>
      </c>
      <c r="AD42">
        <f t="shared" si="3"/>
        <v>2</v>
      </c>
      <c r="AE42">
        <f t="shared" si="4"/>
        <v>5</v>
      </c>
    </row>
    <row r="43" spans="1:31" x14ac:dyDescent="0.45">
      <c r="A43" s="6" t="s">
        <v>61</v>
      </c>
      <c r="B43" s="21" t="s">
        <v>73</v>
      </c>
      <c r="C43" s="12" t="s">
        <v>122</v>
      </c>
      <c r="D43" s="13">
        <v>45359</v>
      </c>
      <c r="E43" s="13" t="s">
        <v>46</v>
      </c>
      <c r="F43" s="23">
        <v>1</v>
      </c>
      <c r="G43" s="19" t="s">
        <v>70</v>
      </c>
      <c r="H43" s="5">
        <v>21</v>
      </c>
      <c r="I43" s="3">
        <v>0</v>
      </c>
      <c r="J43" s="3">
        <v>22</v>
      </c>
      <c r="K43" s="3">
        <v>0</v>
      </c>
      <c r="L43" s="4">
        <v>0</v>
      </c>
      <c r="M43" s="5">
        <v>62</v>
      </c>
      <c r="N43" s="3">
        <v>0</v>
      </c>
      <c r="O43" s="4">
        <v>0</v>
      </c>
      <c r="P43" s="5">
        <v>3</v>
      </c>
      <c r="Q43" s="3">
        <v>5</v>
      </c>
      <c r="R43" s="3">
        <v>0</v>
      </c>
      <c r="S43" s="4">
        <v>0</v>
      </c>
      <c r="T43" s="5">
        <v>0</v>
      </c>
      <c r="U43" s="3">
        <v>3</v>
      </c>
      <c r="V43" s="3">
        <v>8</v>
      </c>
      <c r="W43" s="3">
        <v>4</v>
      </c>
      <c r="X43" s="3">
        <v>0</v>
      </c>
      <c r="Y43" s="3">
        <v>0</v>
      </c>
      <c r="Z43" s="3">
        <v>0</v>
      </c>
      <c r="AA43">
        <f t="shared" si="0"/>
        <v>128</v>
      </c>
      <c r="AB43">
        <f t="shared" si="1"/>
        <v>8</v>
      </c>
      <c r="AC43">
        <f t="shared" si="2"/>
        <v>43</v>
      </c>
      <c r="AD43">
        <f t="shared" si="3"/>
        <v>62</v>
      </c>
      <c r="AE43">
        <f t="shared" si="4"/>
        <v>8</v>
      </c>
    </row>
    <row r="44" spans="1:31" x14ac:dyDescent="0.45">
      <c r="A44" s="6" t="s">
        <v>84</v>
      </c>
      <c r="B44" s="12" t="s">
        <v>75</v>
      </c>
      <c r="C44" s="12" t="s">
        <v>123</v>
      </c>
      <c r="D44" s="13">
        <v>45359</v>
      </c>
      <c r="E44" s="13" t="s">
        <v>46</v>
      </c>
      <c r="F44" s="14">
        <v>3</v>
      </c>
      <c r="G44" s="19" t="s">
        <v>74</v>
      </c>
      <c r="H44" s="5">
        <v>0</v>
      </c>
      <c r="I44" s="3">
        <v>0</v>
      </c>
      <c r="J44" s="3">
        <v>0</v>
      </c>
      <c r="K44" s="3">
        <v>0</v>
      </c>
      <c r="L44" s="4">
        <v>0</v>
      </c>
      <c r="M44" s="5">
        <v>0</v>
      </c>
      <c r="N44" s="3">
        <v>0</v>
      </c>
      <c r="O44" s="4">
        <v>0</v>
      </c>
      <c r="P44" s="5">
        <v>0</v>
      </c>
      <c r="Q44" s="3">
        <v>0</v>
      </c>
      <c r="R44" s="3">
        <v>0</v>
      </c>
      <c r="S44" s="4">
        <v>0</v>
      </c>
      <c r="T44" s="5">
        <v>2</v>
      </c>
      <c r="U44" s="3">
        <v>4</v>
      </c>
      <c r="V44" s="3">
        <v>0</v>
      </c>
      <c r="W44" s="3">
        <v>3</v>
      </c>
      <c r="X44" s="3">
        <v>1</v>
      </c>
      <c r="Y44" s="3">
        <v>0</v>
      </c>
      <c r="Z44" s="3">
        <v>0</v>
      </c>
      <c r="AA44">
        <f t="shared" si="0"/>
        <v>10</v>
      </c>
      <c r="AB44">
        <f t="shared" si="1"/>
        <v>4</v>
      </c>
      <c r="AC44">
        <f t="shared" si="2"/>
        <v>0</v>
      </c>
      <c r="AD44">
        <f t="shared" si="3"/>
        <v>0</v>
      </c>
      <c r="AE44">
        <f t="shared" si="4"/>
        <v>0</v>
      </c>
    </row>
    <row r="45" spans="1:31" x14ac:dyDescent="0.45">
      <c r="A45" s="6" t="s">
        <v>85</v>
      </c>
      <c r="B45" s="12" t="s">
        <v>75</v>
      </c>
      <c r="C45" s="12" t="s">
        <v>123</v>
      </c>
      <c r="D45" s="13">
        <v>45359</v>
      </c>
      <c r="E45" s="13" t="s">
        <v>46</v>
      </c>
      <c r="F45" s="14">
        <v>2</v>
      </c>
      <c r="G45" s="19" t="s">
        <v>70</v>
      </c>
      <c r="H45" s="5">
        <v>4</v>
      </c>
      <c r="I45" s="3">
        <v>0</v>
      </c>
      <c r="J45" s="3">
        <v>70</v>
      </c>
      <c r="K45" s="3">
        <v>1</v>
      </c>
      <c r="L45" s="4">
        <v>0</v>
      </c>
      <c r="M45" s="5">
        <v>0</v>
      </c>
      <c r="N45" s="3">
        <v>0</v>
      </c>
      <c r="O45" s="4">
        <v>0</v>
      </c>
      <c r="P45" s="5">
        <v>0</v>
      </c>
      <c r="Q45" s="3">
        <v>0</v>
      </c>
      <c r="R45" s="3">
        <v>0</v>
      </c>
      <c r="S45" s="4">
        <v>0</v>
      </c>
      <c r="T45" s="5">
        <v>1</v>
      </c>
      <c r="U45" s="3">
        <v>3</v>
      </c>
      <c r="V45" s="3">
        <v>9</v>
      </c>
      <c r="W45" s="3">
        <v>5</v>
      </c>
      <c r="X45" s="3">
        <v>0</v>
      </c>
      <c r="Y45" s="3">
        <v>0</v>
      </c>
      <c r="Z45" s="3">
        <v>0</v>
      </c>
      <c r="AA45">
        <f t="shared" si="0"/>
        <v>93</v>
      </c>
      <c r="AB45">
        <f t="shared" si="1"/>
        <v>7</v>
      </c>
      <c r="AC45">
        <f t="shared" si="2"/>
        <v>75</v>
      </c>
      <c r="AD45">
        <f t="shared" si="3"/>
        <v>0</v>
      </c>
      <c r="AE45">
        <f t="shared" si="4"/>
        <v>0</v>
      </c>
    </row>
    <row r="46" spans="1:31" x14ac:dyDescent="0.45">
      <c r="A46" s="6" t="s">
        <v>86</v>
      </c>
      <c r="B46" s="12" t="s">
        <v>75</v>
      </c>
      <c r="C46" s="12" t="s">
        <v>123</v>
      </c>
      <c r="D46" s="13">
        <v>45359</v>
      </c>
      <c r="E46" s="13" t="s">
        <v>46</v>
      </c>
      <c r="F46" s="14">
        <v>1</v>
      </c>
      <c r="G46" s="19" t="s">
        <v>78</v>
      </c>
      <c r="H46" s="5">
        <v>1</v>
      </c>
      <c r="I46" s="3">
        <v>0</v>
      </c>
      <c r="J46" s="3">
        <v>3</v>
      </c>
      <c r="K46" s="3">
        <v>0</v>
      </c>
      <c r="L46" s="4">
        <v>0</v>
      </c>
      <c r="M46" s="5">
        <v>3</v>
      </c>
      <c r="N46" s="3">
        <v>2</v>
      </c>
      <c r="O46" s="4">
        <v>0</v>
      </c>
      <c r="P46" s="5">
        <v>0</v>
      </c>
      <c r="Q46" s="3">
        <v>0</v>
      </c>
      <c r="R46" s="3">
        <v>0</v>
      </c>
      <c r="S46" s="4">
        <v>0</v>
      </c>
      <c r="T46" s="5">
        <v>0</v>
      </c>
      <c r="U46" s="3">
        <v>5</v>
      </c>
      <c r="V46" s="3">
        <v>9</v>
      </c>
      <c r="W46" s="3">
        <v>1</v>
      </c>
      <c r="X46" s="3">
        <v>0</v>
      </c>
      <c r="Y46" s="3">
        <v>0</v>
      </c>
      <c r="Z46" s="3">
        <v>0</v>
      </c>
      <c r="AA46">
        <f t="shared" si="0"/>
        <v>24</v>
      </c>
      <c r="AB46">
        <f t="shared" si="1"/>
        <v>7</v>
      </c>
      <c r="AC46">
        <f t="shared" si="2"/>
        <v>4</v>
      </c>
      <c r="AD46">
        <f t="shared" si="3"/>
        <v>5</v>
      </c>
      <c r="AE46">
        <f t="shared" si="4"/>
        <v>0</v>
      </c>
    </row>
    <row r="47" spans="1:31" x14ac:dyDescent="0.45">
      <c r="A47" s="6" t="s">
        <v>87</v>
      </c>
      <c r="B47" s="12" t="s">
        <v>76</v>
      </c>
      <c r="C47" s="12" t="s">
        <v>124</v>
      </c>
      <c r="D47" s="13">
        <v>45359</v>
      </c>
      <c r="E47" s="13" t="s">
        <v>46</v>
      </c>
      <c r="F47" s="14">
        <v>3</v>
      </c>
      <c r="G47" s="19" t="s">
        <v>44</v>
      </c>
      <c r="H47" s="5">
        <v>8</v>
      </c>
      <c r="I47" s="3">
        <v>1</v>
      </c>
      <c r="J47" s="3">
        <v>4</v>
      </c>
      <c r="K47" s="3">
        <v>2</v>
      </c>
      <c r="L47" s="4">
        <v>17</v>
      </c>
      <c r="M47" s="5">
        <v>4</v>
      </c>
      <c r="N47" s="3">
        <v>1</v>
      </c>
      <c r="O47" s="4">
        <v>0</v>
      </c>
      <c r="P47" s="5">
        <v>0</v>
      </c>
      <c r="Q47" s="3">
        <v>0</v>
      </c>
      <c r="R47" s="3">
        <v>0</v>
      </c>
      <c r="S47" s="4">
        <v>0</v>
      </c>
      <c r="T47" s="5">
        <v>0</v>
      </c>
      <c r="U47" s="3">
        <v>23</v>
      </c>
      <c r="V47" s="3">
        <v>14</v>
      </c>
      <c r="W47" s="3">
        <v>1</v>
      </c>
      <c r="X47" s="3">
        <v>0</v>
      </c>
      <c r="Y47" s="3">
        <v>0</v>
      </c>
      <c r="Z47" s="3">
        <v>0</v>
      </c>
      <c r="AA47">
        <f t="shared" si="0"/>
        <v>75</v>
      </c>
      <c r="AB47">
        <f t="shared" si="1"/>
        <v>10</v>
      </c>
      <c r="AC47">
        <f t="shared" si="2"/>
        <v>32</v>
      </c>
      <c r="AD47">
        <f t="shared" si="3"/>
        <v>5</v>
      </c>
      <c r="AE47">
        <f t="shared" si="4"/>
        <v>0</v>
      </c>
    </row>
    <row r="48" spans="1:31" x14ac:dyDescent="0.45">
      <c r="A48" s="6" t="s">
        <v>88</v>
      </c>
      <c r="B48" s="12" t="s">
        <v>76</v>
      </c>
      <c r="C48" s="12" t="s">
        <v>124</v>
      </c>
      <c r="D48" s="13">
        <v>45359</v>
      </c>
      <c r="E48" s="13" t="s">
        <v>46</v>
      </c>
      <c r="F48" s="14">
        <v>2</v>
      </c>
      <c r="G48" s="19" t="s">
        <v>78</v>
      </c>
      <c r="H48" s="5">
        <v>1</v>
      </c>
      <c r="I48" s="3">
        <v>3</v>
      </c>
      <c r="J48" s="3">
        <v>2</v>
      </c>
      <c r="K48" s="3">
        <v>2</v>
      </c>
      <c r="L48" s="4">
        <v>4</v>
      </c>
      <c r="M48" s="5">
        <v>2</v>
      </c>
      <c r="N48" s="3">
        <v>1</v>
      </c>
      <c r="O48" s="4">
        <v>0</v>
      </c>
      <c r="P48" s="5">
        <v>2</v>
      </c>
      <c r="Q48" s="3">
        <v>1</v>
      </c>
      <c r="R48" s="3">
        <v>1</v>
      </c>
      <c r="S48" s="4">
        <v>0</v>
      </c>
      <c r="T48" s="5">
        <v>0</v>
      </c>
      <c r="U48" s="3">
        <v>20</v>
      </c>
      <c r="V48" s="3">
        <v>4</v>
      </c>
      <c r="W48" s="3">
        <v>3</v>
      </c>
      <c r="X48" s="3">
        <v>11</v>
      </c>
      <c r="Y48" s="3">
        <v>0</v>
      </c>
      <c r="Z48" s="3">
        <v>0</v>
      </c>
      <c r="AA48">
        <f t="shared" si="0"/>
        <v>57</v>
      </c>
      <c r="AB48">
        <f t="shared" si="1"/>
        <v>14</v>
      </c>
      <c r="AC48">
        <f t="shared" si="2"/>
        <v>12</v>
      </c>
      <c r="AD48">
        <f t="shared" si="3"/>
        <v>3</v>
      </c>
      <c r="AE48">
        <f t="shared" si="4"/>
        <v>4</v>
      </c>
    </row>
    <row r="49" spans="1:31" x14ac:dyDescent="0.45">
      <c r="A49" s="6" t="s">
        <v>89</v>
      </c>
      <c r="B49" s="12" t="s">
        <v>76</v>
      </c>
      <c r="C49" s="12" t="s">
        <v>124</v>
      </c>
      <c r="D49" s="13">
        <v>45359</v>
      </c>
      <c r="E49" s="13" t="s">
        <v>46</v>
      </c>
      <c r="F49" s="14">
        <v>1</v>
      </c>
      <c r="G49" s="19" t="s">
        <v>70</v>
      </c>
      <c r="H49" s="5">
        <v>2</v>
      </c>
      <c r="I49" s="3">
        <v>3</v>
      </c>
      <c r="J49" s="3">
        <v>5</v>
      </c>
      <c r="K49" s="3">
        <v>3</v>
      </c>
      <c r="L49" s="4">
        <v>1</v>
      </c>
      <c r="M49" s="5">
        <v>6</v>
      </c>
      <c r="N49" s="3">
        <v>4</v>
      </c>
      <c r="O49" s="4">
        <v>7</v>
      </c>
      <c r="P49" s="5">
        <v>0</v>
      </c>
      <c r="Q49" s="3">
        <v>3</v>
      </c>
      <c r="R49" s="3">
        <v>1</v>
      </c>
      <c r="S49" s="4">
        <v>1</v>
      </c>
      <c r="T49" s="5">
        <v>5</v>
      </c>
      <c r="U49" s="3">
        <v>2</v>
      </c>
      <c r="V49" s="3">
        <v>4</v>
      </c>
      <c r="W49" s="3">
        <v>3</v>
      </c>
      <c r="X49" s="3">
        <v>0</v>
      </c>
      <c r="Y49" s="3">
        <v>0</v>
      </c>
      <c r="Z49" s="3">
        <v>0</v>
      </c>
      <c r="AA49">
        <f t="shared" si="0"/>
        <v>50</v>
      </c>
      <c r="AB49">
        <f t="shared" si="1"/>
        <v>15</v>
      </c>
      <c r="AC49">
        <f t="shared" si="2"/>
        <v>14</v>
      </c>
      <c r="AD49">
        <f t="shared" si="3"/>
        <v>17</v>
      </c>
      <c r="AE49">
        <f t="shared" si="4"/>
        <v>5</v>
      </c>
    </row>
    <row r="50" spans="1:31" x14ac:dyDescent="0.45">
      <c r="A50" s="6" t="s">
        <v>90</v>
      </c>
      <c r="B50" s="12" t="s">
        <v>79</v>
      </c>
      <c r="C50" s="12" t="s">
        <v>125</v>
      </c>
      <c r="D50" s="13">
        <v>45359</v>
      </c>
      <c r="E50" s="13" t="s">
        <v>46</v>
      </c>
      <c r="F50" s="14">
        <v>3</v>
      </c>
      <c r="G50" s="19" t="s">
        <v>70</v>
      </c>
      <c r="H50" s="5">
        <v>8</v>
      </c>
      <c r="I50" s="3">
        <v>0</v>
      </c>
      <c r="J50" s="3">
        <v>12</v>
      </c>
      <c r="K50" s="3">
        <v>0</v>
      </c>
      <c r="L50" s="4">
        <v>0</v>
      </c>
      <c r="M50" s="5">
        <v>0</v>
      </c>
      <c r="N50" s="3">
        <v>2</v>
      </c>
      <c r="O50" s="4">
        <v>0</v>
      </c>
      <c r="P50" s="5">
        <v>0</v>
      </c>
      <c r="Q50" s="3">
        <v>2</v>
      </c>
      <c r="R50" s="3">
        <v>0</v>
      </c>
      <c r="S50" s="4">
        <v>0</v>
      </c>
      <c r="T50" s="5">
        <v>0</v>
      </c>
      <c r="U50" s="3">
        <v>3</v>
      </c>
      <c r="V50" s="3">
        <v>23</v>
      </c>
      <c r="W50" s="3">
        <v>2</v>
      </c>
      <c r="X50" s="3">
        <v>0</v>
      </c>
      <c r="Y50" s="3">
        <v>0</v>
      </c>
      <c r="Z50" s="3">
        <v>0</v>
      </c>
      <c r="AA50">
        <f t="shared" si="0"/>
        <v>52</v>
      </c>
      <c r="AB50">
        <f t="shared" si="1"/>
        <v>7</v>
      </c>
      <c r="AC50">
        <f t="shared" si="2"/>
        <v>20</v>
      </c>
      <c r="AD50">
        <f t="shared" si="3"/>
        <v>2</v>
      </c>
      <c r="AE50">
        <f t="shared" si="4"/>
        <v>2</v>
      </c>
    </row>
    <row r="51" spans="1:31" x14ac:dyDescent="0.45">
      <c r="A51" s="6" t="s">
        <v>91</v>
      </c>
      <c r="B51" s="12" t="s">
        <v>79</v>
      </c>
      <c r="C51" s="12" t="s">
        <v>125</v>
      </c>
      <c r="D51" s="13">
        <v>45359</v>
      </c>
      <c r="E51" s="13" t="s">
        <v>46</v>
      </c>
      <c r="F51" s="14">
        <v>2</v>
      </c>
      <c r="G51" s="19" t="s">
        <v>78</v>
      </c>
      <c r="H51" s="5">
        <v>3</v>
      </c>
      <c r="I51" s="3">
        <v>0</v>
      </c>
      <c r="J51" s="3">
        <v>4</v>
      </c>
      <c r="K51" s="3">
        <v>0</v>
      </c>
      <c r="L51" s="4">
        <v>0</v>
      </c>
      <c r="M51" s="5">
        <v>0</v>
      </c>
      <c r="N51" s="3">
        <v>21</v>
      </c>
      <c r="O51" s="4">
        <v>0</v>
      </c>
      <c r="P51" s="5">
        <v>0</v>
      </c>
      <c r="Q51" s="3">
        <v>1</v>
      </c>
      <c r="R51" s="3">
        <v>2</v>
      </c>
      <c r="S51" s="4">
        <v>0</v>
      </c>
      <c r="T51" s="5">
        <v>0</v>
      </c>
      <c r="U51" s="3">
        <v>4</v>
      </c>
      <c r="V51" s="3">
        <v>65</v>
      </c>
      <c r="W51" s="3">
        <v>0</v>
      </c>
      <c r="X51" s="3">
        <v>0</v>
      </c>
      <c r="Y51" s="3">
        <v>0</v>
      </c>
      <c r="Z51" s="3">
        <v>0</v>
      </c>
      <c r="AA51">
        <f t="shared" si="0"/>
        <v>100</v>
      </c>
      <c r="AB51">
        <f t="shared" si="1"/>
        <v>7</v>
      </c>
      <c r="AC51">
        <f t="shared" si="2"/>
        <v>7</v>
      </c>
      <c r="AD51">
        <f t="shared" si="3"/>
        <v>21</v>
      </c>
      <c r="AE51">
        <f t="shared" si="4"/>
        <v>3</v>
      </c>
    </row>
    <row r="52" spans="1:31" x14ac:dyDescent="0.45">
      <c r="A52" s="6" t="s">
        <v>92</v>
      </c>
      <c r="B52" s="12" t="s">
        <v>79</v>
      </c>
      <c r="C52" s="12" t="s">
        <v>125</v>
      </c>
      <c r="D52" s="13">
        <v>45359</v>
      </c>
      <c r="E52" s="13" t="s">
        <v>46</v>
      </c>
      <c r="F52" s="14">
        <v>1</v>
      </c>
      <c r="G52" s="19" t="s">
        <v>74</v>
      </c>
      <c r="H52" s="5">
        <v>0</v>
      </c>
      <c r="I52" s="3">
        <v>0</v>
      </c>
      <c r="J52" s="3">
        <v>0</v>
      </c>
      <c r="K52" s="3">
        <v>1</v>
      </c>
      <c r="L52" s="4">
        <v>0</v>
      </c>
      <c r="M52" s="5">
        <v>0</v>
      </c>
      <c r="N52" s="3">
        <v>0</v>
      </c>
      <c r="O52" s="4">
        <v>0</v>
      </c>
      <c r="P52" s="5">
        <v>0</v>
      </c>
      <c r="Q52" s="3">
        <v>0</v>
      </c>
      <c r="R52" s="3">
        <v>1</v>
      </c>
      <c r="S52" s="4">
        <v>0</v>
      </c>
      <c r="T52" s="5">
        <v>0</v>
      </c>
      <c r="U52" s="3">
        <v>1</v>
      </c>
      <c r="V52" s="3">
        <v>0</v>
      </c>
      <c r="W52" s="3">
        <v>1</v>
      </c>
      <c r="X52" s="3">
        <v>0</v>
      </c>
      <c r="Y52" s="3">
        <v>0</v>
      </c>
      <c r="Z52" s="3">
        <v>0</v>
      </c>
      <c r="AA52">
        <f t="shared" si="0"/>
        <v>4</v>
      </c>
      <c r="AB52">
        <f t="shared" si="1"/>
        <v>4</v>
      </c>
      <c r="AC52">
        <f t="shared" si="2"/>
        <v>1</v>
      </c>
      <c r="AD52">
        <f t="shared" si="3"/>
        <v>0</v>
      </c>
      <c r="AE52">
        <f t="shared" si="4"/>
        <v>1</v>
      </c>
    </row>
    <row r="53" spans="1:31" x14ac:dyDescent="0.45">
      <c r="A53" s="6" t="s">
        <v>93</v>
      </c>
      <c r="B53" s="12" t="s">
        <v>72</v>
      </c>
      <c r="C53" s="12" t="s">
        <v>126</v>
      </c>
      <c r="D53" s="13">
        <v>45359</v>
      </c>
      <c r="E53" s="13" t="s">
        <v>68</v>
      </c>
      <c r="F53" s="14">
        <v>1</v>
      </c>
      <c r="G53" s="19" t="s">
        <v>70</v>
      </c>
      <c r="H53" s="5">
        <v>15</v>
      </c>
      <c r="I53" s="3">
        <v>0</v>
      </c>
      <c r="J53" s="3">
        <v>68</v>
      </c>
      <c r="K53" s="3">
        <v>1</v>
      </c>
      <c r="L53" s="4">
        <v>0</v>
      </c>
      <c r="M53" s="5">
        <v>1</v>
      </c>
      <c r="N53" s="3">
        <v>30</v>
      </c>
      <c r="O53" s="4">
        <v>0</v>
      </c>
      <c r="P53" s="5">
        <v>1</v>
      </c>
      <c r="Q53" s="3">
        <v>1</v>
      </c>
      <c r="R53" s="3">
        <v>3</v>
      </c>
      <c r="S53" s="4">
        <v>0</v>
      </c>
      <c r="T53" s="5">
        <v>1</v>
      </c>
      <c r="U53" s="3">
        <v>7</v>
      </c>
      <c r="V53" s="3">
        <v>7</v>
      </c>
      <c r="W53" s="3">
        <v>1</v>
      </c>
      <c r="X53" s="3">
        <v>1</v>
      </c>
      <c r="Y53" s="3">
        <v>0</v>
      </c>
      <c r="Z53" s="3">
        <v>1</v>
      </c>
      <c r="AA53">
        <f t="shared" si="0"/>
        <v>138</v>
      </c>
      <c r="AB53">
        <f t="shared" si="1"/>
        <v>14</v>
      </c>
      <c r="AC53">
        <f t="shared" si="2"/>
        <v>84</v>
      </c>
      <c r="AD53">
        <f t="shared" si="3"/>
        <v>31</v>
      </c>
      <c r="AE53">
        <f t="shared" si="4"/>
        <v>5</v>
      </c>
    </row>
    <row r="54" spans="1:31" x14ac:dyDescent="0.45">
      <c r="A54" s="6" t="s">
        <v>94</v>
      </c>
      <c r="B54" s="12" t="s">
        <v>72</v>
      </c>
      <c r="C54" s="12" t="s">
        <v>126</v>
      </c>
      <c r="D54" s="13">
        <v>45359</v>
      </c>
      <c r="E54" s="13" t="s">
        <v>68</v>
      </c>
      <c r="F54" s="14">
        <v>2</v>
      </c>
      <c r="G54" s="19" t="s">
        <v>77</v>
      </c>
      <c r="H54" s="5">
        <v>0</v>
      </c>
      <c r="I54" s="3">
        <v>1</v>
      </c>
      <c r="J54" s="3">
        <v>9</v>
      </c>
      <c r="K54" s="3">
        <v>0</v>
      </c>
      <c r="L54" s="4">
        <v>0</v>
      </c>
      <c r="M54" s="5">
        <v>0</v>
      </c>
      <c r="N54" s="3">
        <v>1</v>
      </c>
      <c r="O54" s="4">
        <v>0</v>
      </c>
      <c r="P54" s="5">
        <v>0</v>
      </c>
      <c r="Q54" s="3">
        <v>0</v>
      </c>
      <c r="R54" s="3">
        <v>0</v>
      </c>
      <c r="S54" s="4">
        <v>0</v>
      </c>
      <c r="T54" s="5">
        <v>0</v>
      </c>
      <c r="U54" s="3">
        <v>44</v>
      </c>
      <c r="V54" s="3">
        <v>0</v>
      </c>
      <c r="W54" s="3">
        <v>4</v>
      </c>
      <c r="X54" s="3">
        <v>1</v>
      </c>
      <c r="Y54" s="3">
        <v>0</v>
      </c>
      <c r="Z54" s="3">
        <v>0</v>
      </c>
      <c r="AA54">
        <f t="shared" si="0"/>
        <v>60</v>
      </c>
      <c r="AB54">
        <f t="shared" si="1"/>
        <v>6</v>
      </c>
      <c r="AC54">
        <f t="shared" si="2"/>
        <v>10</v>
      </c>
      <c r="AD54">
        <f t="shared" si="3"/>
        <v>1</v>
      </c>
      <c r="AE54">
        <f t="shared" si="4"/>
        <v>0</v>
      </c>
    </row>
    <row r="55" spans="1:31" x14ac:dyDescent="0.45">
      <c r="A55" s="6" t="s">
        <v>95</v>
      </c>
      <c r="B55" s="12" t="s">
        <v>72</v>
      </c>
      <c r="C55" s="12" t="s">
        <v>126</v>
      </c>
      <c r="D55" s="13">
        <v>45359</v>
      </c>
      <c r="E55" s="13" t="s">
        <v>68</v>
      </c>
      <c r="F55" s="14">
        <v>3</v>
      </c>
      <c r="G55" s="19" t="s">
        <v>44</v>
      </c>
      <c r="H55" s="5">
        <v>1</v>
      </c>
      <c r="I55" s="3">
        <v>0</v>
      </c>
      <c r="J55" s="3">
        <v>23</v>
      </c>
      <c r="K55" s="3">
        <v>1</v>
      </c>
      <c r="L55" s="4">
        <v>0</v>
      </c>
      <c r="M55" s="5">
        <v>0</v>
      </c>
      <c r="N55" s="3">
        <v>4</v>
      </c>
      <c r="O55" s="4">
        <v>0</v>
      </c>
      <c r="P55" s="5">
        <v>0</v>
      </c>
      <c r="Q55" s="3">
        <v>0</v>
      </c>
      <c r="R55" s="3">
        <v>1</v>
      </c>
      <c r="S55" s="4">
        <v>0</v>
      </c>
      <c r="T55" s="5">
        <v>0</v>
      </c>
      <c r="U55" s="3">
        <v>1</v>
      </c>
      <c r="V55" s="3">
        <v>5</v>
      </c>
      <c r="W55" s="3">
        <v>0</v>
      </c>
      <c r="X55" s="3">
        <v>0</v>
      </c>
      <c r="Y55" s="3">
        <v>0</v>
      </c>
      <c r="Z55" s="3">
        <v>0</v>
      </c>
      <c r="AA55">
        <f t="shared" si="0"/>
        <v>36</v>
      </c>
      <c r="AB55">
        <f t="shared" si="1"/>
        <v>7</v>
      </c>
      <c r="AC55">
        <f t="shared" si="2"/>
        <v>25</v>
      </c>
      <c r="AD55">
        <f t="shared" si="3"/>
        <v>4</v>
      </c>
      <c r="AE55">
        <f t="shared" si="4"/>
        <v>1</v>
      </c>
    </row>
    <row r="56" spans="1:31" x14ac:dyDescent="0.45">
      <c r="A56" s="6" t="s">
        <v>96</v>
      </c>
      <c r="B56" s="12" t="s">
        <v>71</v>
      </c>
      <c r="C56" s="12" t="s">
        <v>127</v>
      </c>
      <c r="D56" s="13">
        <v>45359</v>
      </c>
      <c r="E56" s="13" t="s">
        <v>68</v>
      </c>
      <c r="F56" s="14">
        <v>1</v>
      </c>
      <c r="G56" s="19" t="s">
        <v>44</v>
      </c>
      <c r="H56" s="5">
        <v>2</v>
      </c>
      <c r="I56" s="3">
        <v>0</v>
      </c>
      <c r="J56" s="3">
        <v>10</v>
      </c>
      <c r="K56" s="3">
        <v>0</v>
      </c>
      <c r="L56" s="4">
        <v>0</v>
      </c>
      <c r="M56" s="5">
        <v>0</v>
      </c>
      <c r="N56" s="3">
        <v>0</v>
      </c>
      <c r="O56" s="4">
        <v>2</v>
      </c>
      <c r="P56" s="5">
        <v>0</v>
      </c>
      <c r="Q56" s="3">
        <v>0</v>
      </c>
      <c r="R56" s="3">
        <v>2</v>
      </c>
      <c r="S56" s="4">
        <v>1</v>
      </c>
      <c r="T56" s="5">
        <v>0</v>
      </c>
      <c r="U56" s="3">
        <v>9</v>
      </c>
      <c r="V56" s="3">
        <v>2</v>
      </c>
      <c r="W56" s="3">
        <v>0</v>
      </c>
      <c r="X56" s="3">
        <v>1</v>
      </c>
      <c r="Y56" s="3">
        <v>0</v>
      </c>
      <c r="Z56" s="3">
        <v>0</v>
      </c>
      <c r="AA56">
        <f t="shared" si="0"/>
        <v>29</v>
      </c>
      <c r="AB56">
        <f t="shared" si="1"/>
        <v>8</v>
      </c>
      <c r="AC56">
        <f t="shared" si="2"/>
        <v>12</v>
      </c>
      <c r="AD56">
        <f t="shared" si="3"/>
        <v>2</v>
      </c>
      <c r="AE56">
        <f t="shared" si="4"/>
        <v>3</v>
      </c>
    </row>
    <row r="57" spans="1:31" x14ac:dyDescent="0.45">
      <c r="A57" s="6" t="s">
        <v>97</v>
      </c>
      <c r="B57" s="12" t="s">
        <v>71</v>
      </c>
      <c r="C57" s="12" t="s">
        <v>127</v>
      </c>
      <c r="D57" s="13">
        <v>45359</v>
      </c>
      <c r="E57" s="13" t="s">
        <v>68</v>
      </c>
      <c r="F57" s="14">
        <v>2</v>
      </c>
      <c r="G57" s="19" t="s">
        <v>74</v>
      </c>
      <c r="H57" s="5">
        <v>0</v>
      </c>
      <c r="I57" s="3">
        <v>0</v>
      </c>
      <c r="J57" s="3">
        <v>1</v>
      </c>
      <c r="K57" s="3">
        <v>0</v>
      </c>
      <c r="L57" s="4">
        <v>0</v>
      </c>
      <c r="M57" s="5">
        <v>0</v>
      </c>
      <c r="N57" s="3">
        <v>0</v>
      </c>
      <c r="O57" s="4">
        <v>0</v>
      </c>
      <c r="P57" s="5">
        <v>0</v>
      </c>
      <c r="Q57" s="3">
        <v>0</v>
      </c>
      <c r="R57" s="3">
        <v>0</v>
      </c>
      <c r="S57" s="4">
        <v>0</v>
      </c>
      <c r="T57" s="5">
        <v>0</v>
      </c>
      <c r="U57" s="3">
        <v>28</v>
      </c>
      <c r="V57" s="3">
        <v>1</v>
      </c>
      <c r="W57" s="3">
        <v>19</v>
      </c>
      <c r="X57" s="3">
        <v>1</v>
      </c>
      <c r="Y57" s="3">
        <v>0</v>
      </c>
      <c r="Z57" s="3">
        <v>0</v>
      </c>
      <c r="AA57">
        <f t="shared" si="0"/>
        <v>50</v>
      </c>
      <c r="AB57">
        <f t="shared" si="1"/>
        <v>5</v>
      </c>
      <c r="AC57">
        <f t="shared" si="2"/>
        <v>1</v>
      </c>
      <c r="AD57">
        <f t="shared" si="3"/>
        <v>0</v>
      </c>
      <c r="AE57">
        <f t="shared" si="4"/>
        <v>0</v>
      </c>
    </row>
    <row r="58" spans="1:31" x14ac:dyDescent="0.45">
      <c r="A58" s="6" t="s">
        <v>98</v>
      </c>
      <c r="B58" s="12" t="s">
        <v>71</v>
      </c>
      <c r="C58" s="12" t="s">
        <v>127</v>
      </c>
      <c r="D58" s="13">
        <v>45359</v>
      </c>
      <c r="E58" s="13" t="s">
        <v>68</v>
      </c>
      <c r="F58" s="14">
        <v>3</v>
      </c>
      <c r="G58" s="19" t="s">
        <v>78</v>
      </c>
      <c r="H58" s="5">
        <v>34</v>
      </c>
      <c r="I58" s="3">
        <v>0</v>
      </c>
      <c r="J58" s="3">
        <v>39</v>
      </c>
      <c r="K58" s="3">
        <v>3</v>
      </c>
      <c r="L58" s="4">
        <v>0</v>
      </c>
      <c r="M58" s="5">
        <v>8</v>
      </c>
      <c r="N58" s="3">
        <v>31</v>
      </c>
      <c r="O58" s="4">
        <v>3</v>
      </c>
      <c r="P58" s="5">
        <v>0</v>
      </c>
      <c r="Q58" s="3">
        <v>1</v>
      </c>
      <c r="R58" s="3">
        <v>1</v>
      </c>
      <c r="S58" s="4">
        <v>0</v>
      </c>
      <c r="T58" s="5">
        <v>0</v>
      </c>
      <c r="U58" s="3">
        <v>35</v>
      </c>
      <c r="V58" s="3">
        <v>142</v>
      </c>
      <c r="W58" s="3">
        <v>2</v>
      </c>
      <c r="X58" s="3">
        <v>0</v>
      </c>
      <c r="Y58" s="3">
        <v>0</v>
      </c>
      <c r="Z58" s="3">
        <v>0</v>
      </c>
      <c r="AA58">
        <f t="shared" si="0"/>
        <v>299</v>
      </c>
      <c r="AB58">
        <f t="shared" si="1"/>
        <v>11</v>
      </c>
      <c r="AC58">
        <f t="shared" si="2"/>
        <v>76</v>
      </c>
      <c r="AD58">
        <f t="shared" si="3"/>
        <v>42</v>
      </c>
      <c r="AE58">
        <f t="shared" si="4"/>
        <v>2</v>
      </c>
    </row>
    <row r="59" spans="1:31" x14ac:dyDescent="0.45">
      <c r="A59" s="6" t="s">
        <v>99</v>
      </c>
      <c r="B59" s="12" t="s">
        <v>73</v>
      </c>
      <c r="C59" s="12" t="s">
        <v>128</v>
      </c>
      <c r="D59" s="13">
        <v>45359</v>
      </c>
      <c r="E59" s="13" t="s">
        <v>68</v>
      </c>
      <c r="F59" s="14">
        <v>1</v>
      </c>
      <c r="G59" s="19" t="s">
        <v>78</v>
      </c>
      <c r="H59" s="5">
        <v>10</v>
      </c>
      <c r="I59" s="3">
        <v>0</v>
      </c>
      <c r="J59" s="3">
        <v>28</v>
      </c>
      <c r="K59" s="3">
        <v>5</v>
      </c>
      <c r="L59" s="4">
        <v>0</v>
      </c>
      <c r="M59" s="5">
        <v>1</v>
      </c>
      <c r="N59" s="3">
        <v>15</v>
      </c>
      <c r="O59" s="4">
        <v>0</v>
      </c>
      <c r="P59" s="5">
        <v>0</v>
      </c>
      <c r="Q59" s="3">
        <v>0</v>
      </c>
      <c r="R59" s="3">
        <v>1</v>
      </c>
      <c r="S59" s="4">
        <v>0</v>
      </c>
      <c r="T59" s="5">
        <v>0</v>
      </c>
      <c r="U59" s="3">
        <v>2</v>
      </c>
      <c r="V59" s="3">
        <v>31</v>
      </c>
      <c r="W59" s="3">
        <v>1</v>
      </c>
      <c r="X59" s="3">
        <v>0</v>
      </c>
      <c r="Y59" s="3">
        <v>0</v>
      </c>
      <c r="Z59" s="3">
        <v>0</v>
      </c>
      <c r="AA59">
        <f t="shared" si="0"/>
        <v>94</v>
      </c>
      <c r="AB59">
        <f t="shared" si="1"/>
        <v>9</v>
      </c>
      <c r="AC59">
        <f t="shared" si="2"/>
        <v>43</v>
      </c>
      <c r="AD59">
        <f t="shared" si="3"/>
        <v>16</v>
      </c>
      <c r="AE59">
        <f t="shared" si="4"/>
        <v>1</v>
      </c>
    </row>
    <row r="60" spans="1:31" x14ac:dyDescent="0.45">
      <c r="A60" s="6" t="s">
        <v>100</v>
      </c>
      <c r="B60" s="12" t="s">
        <v>73</v>
      </c>
      <c r="C60" s="12" t="s">
        <v>128</v>
      </c>
      <c r="D60" s="13">
        <v>45359</v>
      </c>
      <c r="E60" s="13" t="s">
        <v>68</v>
      </c>
      <c r="F60" s="14">
        <v>2</v>
      </c>
      <c r="G60" s="19" t="s">
        <v>44</v>
      </c>
      <c r="H60" s="5">
        <v>14</v>
      </c>
      <c r="I60" s="3">
        <v>4</v>
      </c>
      <c r="J60" s="3">
        <v>30</v>
      </c>
      <c r="K60" s="3">
        <v>1</v>
      </c>
      <c r="L60" s="4">
        <v>0</v>
      </c>
      <c r="M60" s="5">
        <v>1</v>
      </c>
      <c r="N60" s="3">
        <v>0</v>
      </c>
      <c r="O60" s="4">
        <v>0</v>
      </c>
      <c r="P60" s="5">
        <v>0</v>
      </c>
      <c r="Q60" s="3">
        <v>1</v>
      </c>
      <c r="R60" s="3">
        <v>1</v>
      </c>
      <c r="S60" s="4">
        <v>0</v>
      </c>
      <c r="T60" s="5">
        <v>2</v>
      </c>
      <c r="U60" s="3">
        <v>35</v>
      </c>
      <c r="V60" s="3">
        <v>0</v>
      </c>
      <c r="W60" s="3">
        <v>2</v>
      </c>
      <c r="X60" s="3">
        <v>0</v>
      </c>
      <c r="Y60" s="3">
        <v>0</v>
      </c>
      <c r="Z60" s="3">
        <v>0</v>
      </c>
      <c r="AA60">
        <f t="shared" si="0"/>
        <v>91</v>
      </c>
      <c r="AB60">
        <f t="shared" si="1"/>
        <v>10</v>
      </c>
      <c r="AC60">
        <f t="shared" si="2"/>
        <v>49</v>
      </c>
      <c r="AD60">
        <f t="shared" si="3"/>
        <v>1</v>
      </c>
      <c r="AE60">
        <f t="shared" si="4"/>
        <v>2</v>
      </c>
    </row>
    <row r="61" spans="1:31" x14ac:dyDescent="0.45">
      <c r="A61" s="6" t="s">
        <v>101</v>
      </c>
      <c r="B61" s="21" t="s">
        <v>73</v>
      </c>
      <c r="C61" s="12" t="s">
        <v>128</v>
      </c>
      <c r="D61" s="13">
        <v>45359</v>
      </c>
      <c r="E61" s="13" t="s">
        <v>68</v>
      </c>
      <c r="F61" s="14">
        <v>3</v>
      </c>
      <c r="G61" s="19" t="s">
        <v>77</v>
      </c>
      <c r="H61" s="5">
        <v>0</v>
      </c>
      <c r="I61" s="3">
        <v>2</v>
      </c>
      <c r="J61" s="3">
        <v>1</v>
      </c>
      <c r="K61" s="3">
        <v>0</v>
      </c>
      <c r="L61" s="4">
        <v>0</v>
      </c>
      <c r="M61" s="5">
        <v>1</v>
      </c>
      <c r="N61" s="3">
        <v>0</v>
      </c>
      <c r="O61" s="4">
        <v>0</v>
      </c>
      <c r="P61" s="5">
        <v>0</v>
      </c>
      <c r="Q61" s="3">
        <v>0</v>
      </c>
      <c r="R61" s="3">
        <v>0</v>
      </c>
      <c r="S61" s="4">
        <v>0</v>
      </c>
      <c r="T61" s="5">
        <v>0</v>
      </c>
      <c r="U61" s="3">
        <v>0</v>
      </c>
      <c r="V61" s="3">
        <v>9</v>
      </c>
      <c r="W61" s="3">
        <v>3</v>
      </c>
      <c r="X61" s="3">
        <v>0</v>
      </c>
      <c r="Y61" s="3">
        <v>0</v>
      </c>
      <c r="Z61" s="3">
        <v>0</v>
      </c>
      <c r="AA61">
        <f t="shared" si="0"/>
        <v>16</v>
      </c>
      <c r="AB61">
        <f t="shared" si="1"/>
        <v>5</v>
      </c>
      <c r="AC61">
        <f t="shared" si="2"/>
        <v>3</v>
      </c>
      <c r="AD61">
        <f t="shared" si="3"/>
        <v>1</v>
      </c>
      <c r="AE61">
        <f t="shared" si="4"/>
        <v>0</v>
      </c>
    </row>
    <row r="62" spans="1:31" x14ac:dyDescent="0.45">
      <c r="A62" s="6" t="s">
        <v>102</v>
      </c>
      <c r="B62" s="12" t="s">
        <v>75</v>
      </c>
      <c r="C62" s="12" t="s">
        <v>129</v>
      </c>
      <c r="D62" s="13">
        <v>45359</v>
      </c>
      <c r="E62" s="13" t="s">
        <v>68</v>
      </c>
      <c r="F62" s="14">
        <v>1</v>
      </c>
      <c r="G62" s="19" t="s">
        <v>74</v>
      </c>
      <c r="H62" s="5">
        <v>1</v>
      </c>
      <c r="I62" s="3">
        <v>0</v>
      </c>
      <c r="J62" s="3">
        <v>28</v>
      </c>
      <c r="K62" s="3">
        <v>0</v>
      </c>
      <c r="L62" s="4">
        <v>0</v>
      </c>
      <c r="M62" s="5">
        <v>0</v>
      </c>
      <c r="N62" s="3">
        <v>5</v>
      </c>
      <c r="O62" s="4">
        <v>0</v>
      </c>
      <c r="P62" s="5">
        <v>0</v>
      </c>
      <c r="Q62" s="3">
        <v>0</v>
      </c>
      <c r="R62" s="3">
        <v>1</v>
      </c>
      <c r="S62" s="4">
        <v>0</v>
      </c>
      <c r="T62" s="5">
        <v>0</v>
      </c>
      <c r="U62" s="3">
        <v>1</v>
      </c>
      <c r="V62" s="3">
        <v>0</v>
      </c>
      <c r="W62" s="3">
        <v>2</v>
      </c>
      <c r="X62" s="3">
        <v>0</v>
      </c>
      <c r="Y62" s="3">
        <v>0</v>
      </c>
      <c r="Z62" s="3">
        <v>0</v>
      </c>
      <c r="AA62">
        <f t="shared" si="0"/>
        <v>38</v>
      </c>
      <c r="AB62">
        <f t="shared" si="1"/>
        <v>6</v>
      </c>
      <c r="AC62">
        <f t="shared" si="2"/>
        <v>29</v>
      </c>
      <c r="AD62">
        <f t="shared" si="3"/>
        <v>5</v>
      </c>
      <c r="AE62">
        <f t="shared" si="4"/>
        <v>1</v>
      </c>
    </row>
    <row r="63" spans="1:31" x14ac:dyDescent="0.45">
      <c r="A63" s="6" t="s">
        <v>103</v>
      </c>
      <c r="B63" s="12" t="s">
        <v>75</v>
      </c>
      <c r="C63" s="12" t="s">
        <v>129</v>
      </c>
      <c r="D63" s="13">
        <v>45359</v>
      </c>
      <c r="E63" s="13" t="s">
        <v>68</v>
      </c>
      <c r="F63" s="14">
        <v>2</v>
      </c>
      <c r="G63" s="19" t="s">
        <v>70</v>
      </c>
      <c r="H63" s="5">
        <v>4</v>
      </c>
      <c r="I63" s="3">
        <v>0</v>
      </c>
      <c r="J63" s="3">
        <v>14</v>
      </c>
      <c r="K63" s="3">
        <v>3</v>
      </c>
      <c r="L63" s="4">
        <v>0</v>
      </c>
      <c r="M63" s="5">
        <v>0</v>
      </c>
      <c r="N63" s="3">
        <v>4</v>
      </c>
      <c r="O63" s="4">
        <v>0</v>
      </c>
      <c r="P63" s="5">
        <v>0</v>
      </c>
      <c r="Q63" s="3">
        <v>1</v>
      </c>
      <c r="R63" s="3">
        <v>1</v>
      </c>
      <c r="S63" s="4">
        <v>0</v>
      </c>
      <c r="T63" s="5">
        <v>0</v>
      </c>
      <c r="U63" s="3">
        <v>6</v>
      </c>
      <c r="V63" s="3">
        <v>35</v>
      </c>
      <c r="W63" s="3">
        <v>3</v>
      </c>
      <c r="X63" s="3">
        <v>1</v>
      </c>
      <c r="Y63" s="3">
        <v>0</v>
      </c>
      <c r="Z63" s="3">
        <v>0</v>
      </c>
      <c r="AA63">
        <f t="shared" si="0"/>
        <v>72</v>
      </c>
      <c r="AB63">
        <f t="shared" si="1"/>
        <v>10</v>
      </c>
      <c r="AC63">
        <f t="shared" si="2"/>
        <v>21</v>
      </c>
      <c r="AD63">
        <f t="shared" si="3"/>
        <v>4</v>
      </c>
      <c r="AE63">
        <f t="shared" si="4"/>
        <v>2</v>
      </c>
    </row>
    <row r="64" spans="1:31" x14ac:dyDescent="0.45">
      <c r="A64" s="6" t="s">
        <v>104</v>
      </c>
      <c r="B64" s="12" t="s">
        <v>75</v>
      </c>
      <c r="C64" s="12" t="s">
        <v>129</v>
      </c>
      <c r="D64" s="13">
        <v>45359</v>
      </c>
      <c r="E64" s="13" t="s">
        <v>68</v>
      </c>
      <c r="F64" s="14">
        <v>3</v>
      </c>
      <c r="G64" s="19" t="s">
        <v>44</v>
      </c>
      <c r="H64" s="5">
        <v>1</v>
      </c>
      <c r="I64" s="3">
        <v>0</v>
      </c>
      <c r="J64" s="3">
        <v>4</v>
      </c>
      <c r="K64" s="3">
        <v>0</v>
      </c>
      <c r="L64" s="4">
        <v>0</v>
      </c>
      <c r="M64" s="5">
        <v>0</v>
      </c>
      <c r="N64" s="3">
        <v>0</v>
      </c>
      <c r="O64" s="4">
        <v>0</v>
      </c>
      <c r="P64" s="5">
        <v>0</v>
      </c>
      <c r="Q64" s="3">
        <v>0</v>
      </c>
      <c r="R64" s="3">
        <v>1</v>
      </c>
      <c r="S64" s="4">
        <v>0</v>
      </c>
      <c r="T64" s="5">
        <v>0</v>
      </c>
      <c r="U64" s="3">
        <v>3</v>
      </c>
      <c r="V64" s="3">
        <v>6</v>
      </c>
      <c r="W64" s="3">
        <v>3</v>
      </c>
      <c r="X64" s="3">
        <v>0</v>
      </c>
      <c r="Y64" s="3">
        <v>0</v>
      </c>
      <c r="Z64" s="3">
        <v>0</v>
      </c>
      <c r="AA64">
        <f t="shared" si="0"/>
        <v>18</v>
      </c>
      <c r="AB64">
        <f t="shared" si="1"/>
        <v>6</v>
      </c>
      <c r="AC64">
        <f t="shared" si="2"/>
        <v>5</v>
      </c>
      <c r="AD64">
        <f t="shared" si="3"/>
        <v>0</v>
      </c>
      <c r="AE64">
        <f t="shared" si="4"/>
        <v>1</v>
      </c>
    </row>
    <row r="65" spans="1:31" x14ac:dyDescent="0.45">
      <c r="A65" s="6" t="s">
        <v>105</v>
      </c>
      <c r="B65" s="12" t="s">
        <v>76</v>
      </c>
      <c r="C65" s="12" t="s">
        <v>130</v>
      </c>
      <c r="D65" s="13">
        <v>45359</v>
      </c>
      <c r="E65" s="13" t="s">
        <v>68</v>
      </c>
      <c r="F65" s="14">
        <v>1</v>
      </c>
      <c r="G65" s="19" t="s">
        <v>44</v>
      </c>
      <c r="H65" s="5">
        <v>1</v>
      </c>
      <c r="I65" s="3">
        <v>0</v>
      </c>
      <c r="J65" s="3">
        <v>2</v>
      </c>
      <c r="K65" s="3">
        <v>0</v>
      </c>
      <c r="L65" s="4">
        <v>0</v>
      </c>
      <c r="M65" s="5">
        <v>1</v>
      </c>
      <c r="N65" s="3">
        <v>1</v>
      </c>
      <c r="O65" s="4">
        <v>0</v>
      </c>
      <c r="P65" s="5">
        <v>0</v>
      </c>
      <c r="Q65" s="3">
        <v>0</v>
      </c>
      <c r="R65" s="3">
        <v>0</v>
      </c>
      <c r="S65" s="4">
        <v>0</v>
      </c>
      <c r="T65" s="5">
        <v>0</v>
      </c>
      <c r="U65" s="3">
        <v>2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>
        <f t="shared" si="0"/>
        <v>7</v>
      </c>
      <c r="AB65">
        <f t="shared" si="1"/>
        <v>5</v>
      </c>
      <c r="AC65">
        <f t="shared" si="2"/>
        <v>3</v>
      </c>
      <c r="AD65">
        <f t="shared" si="3"/>
        <v>2</v>
      </c>
      <c r="AE65">
        <f t="shared" si="4"/>
        <v>0</v>
      </c>
    </row>
    <row r="66" spans="1:31" x14ac:dyDescent="0.45">
      <c r="A66" s="6" t="s">
        <v>106</v>
      </c>
      <c r="B66" s="12" t="s">
        <v>76</v>
      </c>
      <c r="C66" s="12" t="s">
        <v>130</v>
      </c>
      <c r="D66" s="13">
        <v>45359</v>
      </c>
      <c r="E66" s="13" t="s">
        <v>68</v>
      </c>
      <c r="F66" s="14">
        <v>2</v>
      </c>
      <c r="G66" s="19" t="s">
        <v>44</v>
      </c>
      <c r="H66" s="5">
        <v>2</v>
      </c>
      <c r="I66" s="3">
        <v>0</v>
      </c>
      <c r="J66" s="3">
        <v>17</v>
      </c>
      <c r="K66" s="3">
        <v>0</v>
      </c>
      <c r="L66" s="4">
        <v>0</v>
      </c>
      <c r="M66" s="5">
        <v>8</v>
      </c>
      <c r="N66" s="3">
        <v>3</v>
      </c>
      <c r="O66" s="4">
        <v>0</v>
      </c>
      <c r="P66" s="5">
        <v>0</v>
      </c>
      <c r="Q66" s="3">
        <v>1</v>
      </c>
      <c r="R66" s="3">
        <v>0</v>
      </c>
      <c r="S66" s="4">
        <v>0</v>
      </c>
      <c r="T66" s="5">
        <v>0</v>
      </c>
      <c r="U66" s="3">
        <v>3</v>
      </c>
      <c r="V66" s="3">
        <v>1</v>
      </c>
      <c r="W66" s="3">
        <v>2</v>
      </c>
      <c r="X66" s="3">
        <v>0</v>
      </c>
      <c r="Y66" s="3">
        <v>0</v>
      </c>
      <c r="Z66" s="3">
        <v>0</v>
      </c>
      <c r="AA66">
        <f t="shared" si="0"/>
        <v>37</v>
      </c>
      <c r="AB66">
        <f t="shared" si="1"/>
        <v>8</v>
      </c>
      <c r="AC66">
        <f t="shared" si="2"/>
        <v>19</v>
      </c>
      <c r="AD66">
        <f t="shared" si="3"/>
        <v>11</v>
      </c>
      <c r="AE66">
        <f t="shared" si="4"/>
        <v>1</v>
      </c>
    </row>
    <row r="67" spans="1:31" x14ac:dyDescent="0.45">
      <c r="A67" s="6" t="s">
        <v>107</v>
      </c>
      <c r="B67" s="12" t="s">
        <v>76</v>
      </c>
      <c r="C67" s="12" t="s">
        <v>130</v>
      </c>
      <c r="D67" s="13">
        <v>45359</v>
      </c>
      <c r="E67" s="13" t="s">
        <v>68</v>
      </c>
      <c r="F67" s="14">
        <v>3</v>
      </c>
      <c r="G67" s="19" t="s">
        <v>70</v>
      </c>
      <c r="H67" s="5">
        <v>2</v>
      </c>
      <c r="I67" s="3">
        <v>0</v>
      </c>
      <c r="J67" s="3">
        <v>11</v>
      </c>
      <c r="K67" s="3">
        <v>1</v>
      </c>
      <c r="L67" s="4">
        <v>0</v>
      </c>
      <c r="M67" s="5">
        <v>0</v>
      </c>
      <c r="N67" s="3">
        <v>0</v>
      </c>
      <c r="O67" s="4">
        <v>0</v>
      </c>
      <c r="P67" s="5">
        <v>0</v>
      </c>
      <c r="Q67" s="3">
        <v>0</v>
      </c>
      <c r="R67" s="3">
        <v>0</v>
      </c>
      <c r="S67" s="4">
        <v>0</v>
      </c>
      <c r="T67" s="5">
        <v>0</v>
      </c>
      <c r="U67" s="3">
        <v>8</v>
      </c>
      <c r="V67" s="3">
        <v>1</v>
      </c>
      <c r="W67" s="3">
        <v>4</v>
      </c>
      <c r="X67" s="3">
        <v>0</v>
      </c>
      <c r="Y67" s="3">
        <v>0</v>
      </c>
      <c r="Z67" s="3">
        <v>0</v>
      </c>
      <c r="AA67">
        <f t="shared" ref="AA67" si="5">SUM(H67:Z67)</f>
        <v>27</v>
      </c>
      <c r="AB67">
        <f t="shared" ref="AB67" si="6">COUNTIF(H67:Z67,"&gt;0")</f>
        <v>6</v>
      </c>
      <c r="AC67">
        <f t="shared" ref="AC67" si="7">SUM(H67:L67)</f>
        <v>14</v>
      </c>
      <c r="AD67">
        <f t="shared" ref="AD67" si="8">SUM(M67:O67)</f>
        <v>0</v>
      </c>
      <c r="AE67">
        <f t="shared" ref="AE67" si="9">SUM(P67:S67)</f>
        <v>0</v>
      </c>
    </row>
    <row r="68" spans="1:31" x14ac:dyDescent="0.45">
      <c r="H68">
        <f>SUM(H2:H67)</f>
        <v>246</v>
      </c>
      <c r="I68">
        <f t="shared" ref="I68:Z68" si="10">SUM(I2:I67)</f>
        <v>31</v>
      </c>
      <c r="J68">
        <f t="shared" si="10"/>
        <v>732</v>
      </c>
      <c r="K68">
        <f t="shared" si="10"/>
        <v>46</v>
      </c>
      <c r="L68">
        <f t="shared" si="10"/>
        <v>23</v>
      </c>
      <c r="M68">
        <f t="shared" si="10"/>
        <v>150</v>
      </c>
      <c r="N68">
        <f t="shared" si="10"/>
        <v>428</v>
      </c>
      <c r="O68">
        <f t="shared" si="10"/>
        <v>17</v>
      </c>
      <c r="P68">
        <f t="shared" si="10"/>
        <v>14</v>
      </c>
      <c r="Q68">
        <f t="shared" si="10"/>
        <v>35</v>
      </c>
      <c r="R68">
        <f t="shared" si="10"/>
        <v>26</v>
      </c>
      <c r="S68">
        <f t="shared" si="10"/>
        <v>17</v>
      </c>
      <c r="T68">
        <f t="shared" si="10"/>
        <v>22</v>
      </c>
      <c r="U68">
        <f t="shared" si="10"/>
        <v>533</v>
      </c>
      <c r="V68">
        <f t="shared" si="10"/>
        <v>879</v>
      </c>
      <c r="W68">
        <f t="shared" si="10"/>
        <v>1261</v>
      </c>
      <c r="X68">
        <f t="shared" si="10"/>
        <v>20</v>
      </c>
      <c r="Y68">
        <f t="shared" si="10"/>
        <v>1</v>
      </c>
      <c r="Z68">
        <f t="shared" si="10"/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1FAE1-3598-4F2F-BF59-4524215BD604}">
  <dimension ref="A1:U20"/>
  <sheetViews>
    <sheetView topLeftCell="A12" zoomScale="74" workbookViewId="0">
      <selection activeCell="U45" sqref="U45"/>
    </sheetView>
  </sheetViews>
  <sheetFormatPr baseColWidth="10" defaultRowHeight="14.25" x14ac:dyDescent="0.45"/>
  <cols>
    <col min="21" max="21" width="17.06640625" customWidth="1"/>
  </cols>
  <sheetData>
    <row r="1" spans="1:21" ht="14.65" thickBot="1" x14ac:dyDescent="0.5">
      <c r="B1" s="10" t="s">
        <v>2</v>
      </c>
      <c r="C1" s="11" t="s">
        <v>3</v>
      </c>
      <c r="D1" s="11" t="s">
        <v>4</v>
      </c>
      <c r="E1" s="11" t="s">
        <v>5</v>
      </c>
      <c r="F1" s="9" t="s">
        <v>6</v>
      </c>
      <c r="G1" s="10" t="s">
        <v>33</v>
      </c>
      <c r="H1" s="11" t="s">
        <v>34</v>
      </c>
      <c r="I1" s="9" t="s">
        <v>35</v>
      </c>
      <c r="J1" s="10" t="s">
        <v>36</v>
      </c>
      <c r="K1" s="11" t="s">
        <v>37</v>
      </c>
      <c r="L1" s="11" t="s">
        <v>38</v>
      </c>
      <c r="M1" s="9" t="s">
        <v>39</v>
      </c>
      <c r="N1" s="10" t="s">
        <v>40</v>
      </c>
      <c r="O1" s="11" t="s">
        <v>41</v>
      </c>
      <c r="P1" s="11" t="s">
        <v>42</v>
      </c>
      <c r="Q1" s="11" t="s">
        <v>43</v>
      </c>
      <c r="R1" s="11" t="s">
        <v>47</v>
      </c>
      <c r="S1" s="11" t="s">
        <v>80</v>
      </c>
      <c r="T1" s="28" t="s">
        <v>131</v>
      </c>
      <c r="U1" s="30" t="s">
        <v>146</v>
      </c>
    </row>
    <row r="2" spans="1:21" x14ac:dyDescent="0.45">
      <c r="A2" t="s">
        <v>132</v>
      </c>
      <c r="B2">
        <f>Daten_Wehrenbach_2024!H4+Daten_Wehrenbach_2024!H7+Daten_Wehrenbach_2024!H10+Daten_Wehrenbach_2024!H13+Daten_Wehrenbach_2024!H16</f>
        <v>12</v>
      </c>
      <c r="C2">
        <f>Daten_Wehrenbach_2024!I4+Daten_Wehrenbach_2024!I7+Daten_Wehrenbach_2024!I10+Daten_Wehrenbach_2024!I13+Daten_Wehrenbach_2024!I16</f>
        <v>3</v>
      </c>
      <c r="D2">
        <f>Daten_Wehrenbach_2024!J4+Daten_Wehrenbach_2024!J7+Daten_Wehrenbach_2024!J10+Daten_Wehrenbach_2024!J13+Daten_Wehrenbach_2024!J16</f>
        <v>77</v>
      </c>
      <c r="E2">
        <f>Daten_Wehrenbach_2024!K4+Daten_Wehrenbach_2024!K7+Daten_Wehrenbach_2024!K10+Daten_Wehrenbach_2024!K13+Daten_Wehrenbach_2024!K16</f>
        <v>6</v>
      </c>
      <c r="F2">
        <f>Daten_Wehrenbach_2024!L4+Daten_Wehrenbach_2024!L7+Daten_Wehrenbach_2024!L10+Daten_Wehrenbach_2024!L13+Daten_Wehrenbach_2024!L16</f>
        <v>0</v>
      </c>
      <c r="G2">
        <f>Daten_Wehrenbach_2024!M4+Daten_Wehrenbach_2024!M7+Daten_Wehrenbach_2024!M10+Daten_Wehrenbach_2024!M13+Daten_Wehrenbach_2024!M16</f>
        <v>3</v>
      </c>
      <c r="H2">
        <f>Daten_Wehrenbach_2024!N4+Daten_Wehrenbach_2024!N7+Daten_Wehrenbach_2024!N10+Daten_Wehrenbach_2024!N13+Daten_Wehrenbach_2024!N16</f>
        <v>90</v>
      </c>
      <c r="I2">
        <f>Daten_Wehrenbach_2024!O4+Daten_Wehrenbach_2024!O7+Daten_Wehrenbach_2024!O10+Daten_Wehrenbach_2024!O13+Daten_Wehrenbach_2024!O16</f>
        <v>0</v>
      </c>
      <c r="J2">
        <f>Daten_Wehrenbach_2024!P4+Daten_Wehrenbach_2024!P7+Daten_Wehrenbach_2024!P10+Daten_Wehrenbach_2024!P13+Daten_Wehrenbach_2024!P16</f>
        <v>1</v>
      </c>
      <c r="K2">
        <f>Daten_Wehrenbach_2024!Q4+Daten_Wehrenbach_2024!Q7+Daten_Wehrenbach_2024!Q10+Daten_Wehrenbach_2024!Q13+Daten_Wehrenbach_2024!Q16</f>
        <v>1</v>
      </c>
      <c r="L2">
        <f>Daten_Wehrenbach_2024!R4+Daten_Wehrenbach_2024!R7+Daten_Wehrenbach_2024!R10+Daten_Wehrenbach_2024!R13+Daten_Wehrenbach_2024!R16</f>
        <v>1</v>
      </c>
      <c r="M2">
        <f>Daten_Wehrenbach_2024!S4+Daten_Wehrenbach_2024!S7+Daten_Wehrenbach_2024!S10+Daten_Wehrenbach_2024!S13+Daten_Wehrenbach_2024!S16</f>
        <v>0</v>
      </c>
      <c r="N2">
        <f>Daten_Wehrenbach_2024!T4+Daten_Wehrenbach_2024!T7+Daten_Wehrenbach_2024!T10+Daten_Wehrenbach_2024!T13+Daten_Wehrenbach_2024!T16</f>
        <v>1</v>
      </c>
      <c r="O2">
        <f>Daten_Wehrenbach_2024!U4+Daten_Wehrenbach_2024!U7+Daten_Wehrenbach_2024!U10+Daten_Wehrenbach_2024!U13+Daten_Wehrenbach_2024!U16</f>
        <v>60</v>
      </c>
      <c r="P2">
        <f>Daten_Wehrenbach_2024!V4+Daten_Wehrenbach_2024!V7+Daten_Wehrenbach_2024!V10+Daten_Wehrenbach_2024!V13+Daten_Wehrenbach_2024!V16</f>
        <v>42</v>
      </c>
      <c r="Q2">
        <f>Daten_Wehrenbach_2024!W4+Daten_Wehrenbach_2024!W7+Daten_Wehrenbach_2024!W10+Daten_Wehrenbach_2024!W13+Daten_Wehrenbach_2024!W16</f>
        <v>10</v>
      </c>
      <c r="R2">
        <f>Daten_Wehrenbach_2024!X4+Daten_Wehrenbach_2024!X7+Daten_Wehrenbach_2024!X10+Daten_Wehrenbach_2024!X13+Daten_Wehrenbach_2024!X16</f>
        <v>0</v>
      </c>
      <c r="S2">
        <f>Daten_Wehrenbach_2024!Y4+Daten_Wehrenbach_2024!Y7+Daten_Wehrenbach_2024!Y10+Daten_Wehrenbach_2024!Y13+Daten_Wehrenbach_2024!Y16</f>
        <v>0</v>
      </c>
      <c r="T2">
        <f>Daten_Wehrenbach_2024!Z4+Daten_Wehrenbach_2024!Z7+Daten_Wehrenbach_2024!Z10+Daten_Wehrenbach_2024!Z13+Daten_Wehrenbach_2024!Z16</f>
        <v>0</v>
      </c>
      <c r="U2" s="31">
        <v>13</v>
      </c>
    </row>
    <row r="3" spans="1:21" x14ac:dyDescent="0.45">
      <c r="A3" t="s">
        <v>133</v>
      </c>
      <c r="B3">
        <f>Daten_Wehrenbach_2024!H6+Daten_Wehrenbach_2024!H3+Daten_Wehrenbach_2024!H9+Daten_Wehrenbach_2024!H12+Daten_Wehrenbach_2024!H15</f>
        <v>13</v>
      </c>
      <c r="C3">
        <f>Daten_Wehrenbach_2024!I6+Daten_Wehrenbach_2024!I3+Daten_Wehrenbach_2024!I9+Daten_Wehrenbach_2024!I12+Daten_Wehrenbach_2024!I15</f>
        <v>0</v>
      </c>
      <c r="D3">
        <f>Daten_Wehrenbach_2024!J6+Daten_Wehrenbach_2024!J3+Daten_Wehrenbach_2024!J9+Daten_Wehrenbach_2024!J12+Daten_Wehrenbach_2024!J15</f>
        <v>23</v>
      </c>
      <c r="E3">
        <f>Daten_Wehrenbach_2024!K6+Daten_Wehrenbach_2024!K3+Daten_Wehrenbach_2024!K9+Daten_Wehrenbach_2024!K12+Daten_Wehrenbach_2024!K15</f>
        <v>0</v>
      </c>
      <c r="F3">
        <f>Daten_Wehrenbach_2024!L6+Daten_Wehrenbach_2024!L3+Daten_Wehrenbach_2024!L9+Daten_Wehrenbach_2024!L12+Daten_Wehrenbach_2024!L15</f>
        <v>0</v>
      </c>
      <c r="G3">
        <f>Daten_Wehrenbach_2024!M6+Daten_Wehrenbach_2024!M3+Daten_Wehrenbach_2024!M9+Daten_Wehrenbach_2024!M12+Daten_Wehrenbach_2024!M15</f>
        <v>2</v>
      </c>
      <c r="H3">
        <f>Daten_Wehrenbach_2024!N6+Daten_Wehrenbach_2024!N3+Daten_Wehrenbach_2024!N9+Daten_Wehrenbach_2024!N12+Daten_Wehrenbach_2024!N15</f>
        <v>35</v>
      </c>
      <c r="I3">
        <f>Daten_Wehrenbach_2024!O6+Daten_Wehrenbach_2024!O3+Daten_Wehrenbach_2024!O9+Daten_Wehrenbach_2024!O12+Daten_Wehrenbach_2024!O15</f>
        <v>0</v>
      </c>
      <c r="J3">
        <f>Daten_Wehrenbach_2024!P6+Daten_Wehrenbach_2024!P3+Daten_Wehrenbach_2024!P9+Daten_Wehrenbach_2024!P12+Daten_Wehrenbach_2024!P15</f>
        <v>3</v>
      </c>
      <c r="K3">
        <f>Daten_Wehrenbach_2024!Q6+Daten_Wehrenbach_2024!Q3+Daten_Wehrenbach_2024!Q9+Daten_Wehrenbach_2024!Q12+Daten_Wehrenbach_2024!Q15</f>
        <v>2</v>
      </c>
      <c r="L3">
        <f>Daten_Wehrenbach_2024!R6+Daten_Wehrenbach_2024!R3+Daten_Wehrenbach_2024!R9+Daten_Wehrenbach_2024!R12+Daten_Wehrenbach_2024!R15</f>
        <v>1</v>
      </c>
      <c r="M3">
        <f>Daten_Wehrenbach_2024!S6+Daten_Wehrenbach_2024!S3+Daten_Wehrenbach_2024!S9+Daten_Wehrenbach_2024!S12+Daten_Wehrenbach_2024!S15</f>
        <v>1</v>
      </c>
      <c r="N3">
        <f>Daten_Wehrenbach_2024!T6+Daten_Wehrenbach_2024!T3+Daten_Wehrenbach_2024!T9+Daten_Wehrenbach_2024!T12+Daten_Wehrenbach_2024!T15</f>
        <v>0</v>
      </c>
      <c r="O3">
        <f>Daten_Wehrenbach_2024!U6+Daten_Wehrenbach_2024!U3+Daten_Wehrenbach_2024!U9+Daten_Wehrenbach_2024!U12+Daten_Wehrenbach_2024!U15</f>
        <v>21</v>
      </c>
      <c r="P3">
        <f>Daten_Wehrenbach_2024!V6+Daten_Wehrenbach_2024!V3+Daten_Wehrenbach_2024!V9+Daten_Wehrenbach_2024!V12+Daten_Wehrenbach_2024!V15</f>
        <v>79</v>
      </c>
      <c r="Q3">
        <f>Daten_Wehrenbach_2024!W6+Daten_Wehrenbach_2024!W3+Daten_Wehrenbach_2024!W9+Daten_Wehrenbach_2024!W12+Daten_Wehrenbach_2024!W15</f>
        <v>10</v>
      </c>
      <c r="R3">
        <f>Daten_Wehrenbach_2024!X6+Daten_Wehrenbach_2024!X3+Daten_Wehrenbach_2024!X9+Daten_Wehrenbach_2024!X12+Daten_Wehrenbach_2024!X15</f>
        <v>0</v>
      </c>
      <c r="S3">
        <f>Daten_Wehrenbach_2024!Y6+Daten_Wehrenbach_2024!Y3+Daten_Wehrenbach_2024!Y9+Daten_Wehrenbach_2024!Y12+Daten_Wehrenbach_2024!Y15</f>
        <v>0</v>
      </c>
      <c r="T3">
        <f>Daten_Wehrenbach_2024!Z6+Daten_Wehrenbach_2024!Z3+Daten_Wehrenbach_2024!Z9+Daten_Wehrenbach_2024!Z12+Daten_Wehrenbach_2024!Z15</f>
        <v>0</v>
      </c>
      <c r="U3" s="31">
        <v>11</v>
      </c>
    </row>
    <row r="4" spans="1:21" x14ac:dyDescent="0.45">
      <c r="A4" t="s">
        <v>134</v>
      </c>
      <c r="B4">
        <f>Daten_Wehrenbach_2024!H2+Daten_Wehrenbach_2024!H5+Daten_Wehrenbach_2024!H8+Daten_Wehrenbach_2024!H11+Daten_Wehrenbach_2024!H14</f>
        <v>16</v>
      </c>
      <c r="C4">
        <f>Daten_Wehrenbach_2024!I2+Daten_Wehrenbach_2024!I5+Daten_Wehrenbach_2024!I8+Daten_Wehrenbach_2024!I11+Daten_Wehrenbach_2024!I14</f>
        <v>8</v>
      </c>
      <c r="D4">
        <f>Daten_Wehrenbach_2024!J2+Daten_Wehrenbach_2024!J5+Daten_Wehrenbach_2024!J8+Daten_Wehrenbach_2024!J11+Daten_Wehrenbach_2024!J14</f>
        <v>11</v>
      </c>
      <c r="E4">
        <f>Daten_Wehrenbach_2024!K2+Daten_Wehrenbach_2024!K5+Daten_Wehrenbach_2024!K8+Daten_Wehrenbach_2024!K11+Daten_Wehrenbach_2024!K14</f>
        <v>5</v>
      </c>
      <c r="F4">
        <f>Daten_Wehrenbach_2024!L2+Daten_Wehrenbach_2024!L5+Daten_Wehrenbach_2024!L8+Daten_Wehrenbach_2024!L11+Daten_Wehrenbach_2024!L14</f>
        <v>0</v>
      </c>
      <c r="G4">
        <f>Daten_Wehrenbach_2024!M2+Daten_Wehrenbach_2024!M5+Daten_Wehrenbach_2024!M8+Daten_Wehrenbach_2024!M11+Daten_Wehrenbach_2024!M14</f>
        <v>13</v>
      </c>
      <c r="H4">
        <f>Daten_Wehrenbach_2024!N2+Daten_Wehrenbach_2024!N5+Daten_Wehrenbach_2024!N8+Daten_Wehrenbach_2024!N11+Daten_Wehrenbach_2024!N14</f>
        <v>10</v>
      </c>
      <c r="I4">
        <f>Daten_Wehrenbach_2024!O2+Daten_Wehrenbach_2024!O5+Daten_Wehrenbach_2024!O8+Daten_Wehrenbach_2024!O11+Daten_Wehrenbach_2024!O14</f>
        <v>0</v>
      </c>
      <c r="J4">
        <f>Daten_Wehrenbach_2024!P2+Daten_Wehrenbach_2024!P5+Daten_Wehrenbach_2024!P8+Daten_Wehrenbach_2024!P11+Daten_Wehrenbach_2024!P14</f>
        <v>0</v>
      </c>
      <c r="K4">
        <f>Daten_Wehrenbach_2024!Q2+Daten_Wehrenbach_2024!Q5+Daten_Wehrenbach_2024!Q8+Daten_Wehrenbach_2024!Q11+Daten_Wehrenbach_2024!Q14</f>
        <v>0</v>
      </c>
      <c r="L4">
        <f>Daten_Wehrenbach_2024!R2+Daten_Wehrenbach_2024!R5+Daten_Wehrenbach_2024!R8+Daten_Wehrenbach_2024!R11+Daten_Wehrenbach_2024!R14</f>
        <v>2</v>
      </c>
      <c r="M4">
        <f>Daten_Wehrenbach_2024!S2+Daten_Wehrenbach_2024!S5+Daten_Wehrenbach_2024!S8+Daten_Wehrenbach_2024!S11+Daten_Wehrenbach_2024!S14</f>
        <v>0</v>
      </c>
      <c r="N4">
        <f>Daten_Wehrenbach_2024!T2+Daten_Wehrenbach_2024!T5+Daten_Wehrenbach_2024!T8+Daten_Wehrenbach_2024!T11+Daten_Wehrenbach_2024!T14</f>
        <v>0</v>
      </c>
      <c r="O4">
        <f>Daten_Wehrenbach_2024!U2+Daten_Wehrenbach_2024!U5+Daten_Wehrenbach_2024!U8+Daten_Wehrenbach_2024!U11+Daten_Wehrenbach_2024!U14</f>
        <v>13</v>
      </c>
      <c r="P4">
        <f>Daten_Wehrenbach_2024!V2+Daten_Wehrenbach_2024!V5+Daten_Wehrenbach_2024!V8+Daten_Wehrenbach_2024!V11+Daten_Wehrenbach_2024!V14</f>
        <v>112</v>
      </c>
      <c r="Q4">
        <f>Daten_Wehrenbach_2024!W2+Daten_Wehrenbach_2024!W5+Daten_Wehrenbach_2024!W8+Daten_Wehrenbach_2024!W11+Daten_Wehrenbach_2024!W14</f>
        <v>172</v>
      </c>
      <c r="R4">
        <f>Daten_Wehrenbach_2024!X2+Daten_Wehrenbach_2024!X5+Daten_Wehrenbach_2024!X8+Daten_Wehrenbach_2024!X11+Daten_Wehrenbach_2024!X14</f>
        <v>0</v>
      </c>
      <c r="S4">
        <f>Daten_Wehrenbach_2024!Y2+Daten_Wehrenbach_2024!Y5+Daten_Wehrenbach_2024!Y8+Daten_Wehrenbach_2024!Y11+Daten_Wehrenbach_2024!Y14</f>
        <v>0</v>
      </c>
      <c r="T4">
        <f>Daten_Wehrenbach_2024!Z2+Daten_Wehrenbach_2024!Z5+Daten_Wehrenbach_2024!Z8+Daten_Wehrenbach_2024!Z11+Daten_Wehrenbach_2024!Z14</f>
        <v>1</v>
      </c>
      <c r="U4" s="31">
        <v>11</v>
      </c>
    </row>
    <row r="5" spans="1:21" x14ac:dyDescent="0.45">
      <c r="A5" t="s">
        <v>135</v>
      </c>
      <c r="B5">
        <f>Daten_Wehrenbach_2024!H17+Daten_Wehrenbach_2024!H20+Daten_Wehrenbach_2024!H23+Daten_Wehrenbach_2024!H26+Daten_Wehrenbach_2024!H29+Daten_Wehrenbach_2024!H32</f>
        <v>9</v>
      </c>
      <c r="C5">
        <f>Daten_Wehrenbach_2024!I17+Daten_Wehrenbach_2024!I20+Daten_Wehrenbach_2024!I23+Daten_Wehrenbach_2024!I26+Daten_Wehrenbach_2024!I29+Daten_Wehrenbach_2024!I32</f>
        <v>1</v>
      </c>
      <c r="D5">
        <f>Daten_Wehrenbach_2024!J17+Daten_Wehrenbach_2024!J20+Daten_Wehrenbach_2024!J23+Daten_Wehrenbach_2024!J26+Daten_Wehrenbach_2024!J29+Daten_Wehrenbach_2024!J32</f>
        <v>40</v>
      </c>
      <c r="E5">
        <f>Daten_Wehrenbach_2024!K17+Daten_Wehrenbach_2024!K20+Daten_Wehrenbach_2024!K23+Daten_Wehrenbach_2024!K26+Daten_Wehrenbach_2024!K29+Daten_Wehrenbach_2024!K32</f>
        <v>1</v>
      </c>
      <c r="F5">
        <f>Daten_Wehrenbach_2024!L17+Daten_Wehrenbach_2024!L20+Daten_Wehrenbach_2024!L23+Daten_Wehrenbach_2024!L26+Daten_Wehrenbach_2024!L29+Daten_Wehrenbach_2024!L32</f>
        <v>0</v>
      </c>
      <c r="G5">
        <f>Daten_Wehrenbach_2024!M17+Daten_Wehrenbach_2024!M20+Daten_Wehrenbach_2024!M23+Daten_Wehrenbach_2024!M26+Daten_Wehrenbach_2024!M29+Daten_Wehrenbach_2024!M32</f>
        <v>8</v>
      </c>
      <c r="H5">
        <f>Daten_Wehrenbach_2024!N17+Daten_Wehrenbach_2024!N20+Daten_Wehrenbach_2024!N23+Daten_Wehrenbach_2024!N26+Daten_Wehrenbach_2024!N29+Daten_Wehrenbach_2024!N32</f>
        <v>19</v>
      </c>
      <c r="I5">
        <f>Daten_Wehrenbach_2024!O17+Daten_Wehrenbach_2024!O20+Daten_Wehrenbach_2024!O23+Daten_Wehrenbach_2024!O26+Daten_Wehrenbach_2024!O29+Daten_Wehrenbach_2024!O32</f>
        <v>3</v>
      </c>
      <c r="J5">
        <f>Daten_Wehrenbach_2024!P17+Daten_Wehrenbach_2024!P20+Daten_Wehrenbach_2024!P23+Daten_Wehrenbach_2024!P26+Daten_Wehrenbach_2024!P29+Daten_Wehrenbach_2024!P32</f>
        <v>0</v>
      </c>
      <c r="K5">
        <f>Daten_Wehrenbach_2024!Q17+Daten_Wehrenbach_2024!Q20+Daten_Wehrenbach_2024!Q23+Daten_Wehrenbach_2024!Q26+Daten_Wehrenbach_2024!Q29+Daten_Wehrenbach_2024!Q32</f>
        <v>1</v>
      </c>
      <c r="L5">
        <f>Daten_Wehrenbach_2024!R17+Daten_Wehrenbach_2024!R20+Daten_Wehrenbach_2024!R23+Daten_Wehrenbach_2024!R26+Daten_Wehrenbach_2024!R29+Daten_Wehrenbach_2024!R32</f>
        <v>1</v>
      </c>
      <c r="M5">
        <f>Daten_Wehrenbach_2024!S17+Daten_Wehrenbach_2024!S20+Daten_Wehrenbach_2024!S23+Daten_Wehrenbach_2024!S26+Daten_Wehrenbach_2024!S29+Daten_Wehrenbach_2024!S32</f>
        <v>3</v>
      </c>
      <c r="N5">
        <f>Daten_Wehrenbach_2024!T17+Daten_Wehrenbach_2024!T20+Daten_Wehrenbach_2024!T23+Daten_Wehrenbach_2024!T26+Daten_Wehrenbach_2024!T29+Daten_Wehrenbach_2024!T32</f>
        <v>0</v>
      </c>
      <c r="O5">
        <f>Daten_Wehrenbach_2024!U17+Daten_Wehrenbach_2024!U20+Daten_Wehrenbach_2024!U23+Daten_Wehrenbach_2024!U26+Daten_Wehrenbach_2024!U29+Daten_Wehrenbach_2024!U32</f>
        <v>28</v>
      </c>
      <c r="P5">
        <f>Daten_Wehrenbach_2024!V17+Daten_Wehrenbach_2024!V20+Daten_Wehrenbach_2024!V23+Daten_Wehrenbach_2024!V26+Daten_Wehrenbach_2024!V29+Daten_Wehrenbach_2024!V32</f>
        <v>6</v>
      </c>
      <c r="Q5">
        <f>Daten_Wehrenbach_2024!W17+Daten_Wehrenbach_2024!W20+Daten_Wehrenbach_2024!W23+Daten_Wehrenbach_2024!W26+Daten_Wehrenbach_2024!W29+Daten_Wehrenbach_2024!W32</f>
        <v>3</v>
      </c>
      <c r="R5">
        <f>Daten_Wehrenbach_2024!X17+Daten_Wehrenbach_2024!X20+Daten_Wehrenbach_2024!X23+Daten_Wehrenbach_2024!X26+Daten_Wehrenbach_2024!X29+Daten_Wehrenbach_2024!X32</f>
        <v>2</v>
      </c>
      <c r="S5">
        <f>Daten_Wehrenbach_2024!Y17+Daten_Wehrenbach_2024!Y20+Daten_Wehrenbach_2024!Y23+Daten_Wehrenbach_2024!Y26+Daten_Wehrenbach_2024!Y29+Daten_Wehrenbach_2024!Y32</f>
        <v>0</v>
      </c>
      <c r="T5">
        <f>Daten_Wehrenbach_2024!Z17+Daten_Wehrenbach_2024!Z20+Daten_Wehrenbach_2024!Z23+Daten_Wehrenbach_2024!Z26+Daten_Wehrenbach_2024!Z29+Daten_Wehrenbach_2024!Z32</f>
        <v>0</v>
      </c>
      <c r="U5" s="31">
        <v>14</v>
      </c>
    </row>
    <row r="6" spans="1:21" x14ac:dyDescent="0.45">
      <c r="A6" t="s">
        <v>136</v>
      </c>
      <c r="B6">
        <f>Daten_Wehrenbach_2024!H18+Daten_Wehrenbach_2024!H21+Daten_Wehrenbach_2024!H24+Daten_Wehrenbach_2024!H27+Daten_Wehrenbach_2024!H30+Daten_Wehrenbach_2024!H33</f>
        <v>18</v>
      </c>
      <c r="C6">
        <f>Daten_Wehrenbach_2024!I18+Daten_Wehrenbach_2024!I21+Daten_Wehrenbach_2024!I24+Daten_Wehrenbach_2024!I27+Daten_Wehrenbach_2024!I30+Daten_Wehrenbach_2024!I33</f>
        <v>4</v>
      </c>
      <c r="D6">
        <f>Daten_Wehrenbach_2024!J18+Daten_Wehrenbach_2024!J21+Daten_Wehrenbach_2024!J24+Daten_Wehrenbach_2024!J27+Daten_Wehrenbach_2024!J30+Daten_Wehrenbach_2024!J33</f>
        <v>39</v>
      </c>
      <c r="E6">
        <f>Daten_Wehrenbach_2024!K18+Daten_Wehrenbach_2024!K21+Daten_Wehrenbach_2024!K24+Daten_Wehrenbach_2024!K27+Daten_Wehrenbach_2024!K30+Daten_Wehrenbach_2024!K33</f>
        <v>3</v>
      </c>
      <c r="F6">
        <f>Daten_Wehrenbach_2024!L18+Daten_Wehrenbach_2024!L21+Daten_Wehrenbach_2024!L24+Daten_Wehrenbach_2024!L27+Daten_Wehrenbach_2024!L30+Daten_Wehrenbach_2024!L33</f>
        <v>0</v>
      </c>
      <c r="G6">
        <f>Daten_Wehrenbach_2024!M18+Daten_Wehrenbach_2024!M21+Daten_Wehrenbach_2024!M24+Daten_Wehrenbach_2024!M27+Daten_Wehrenbach_2024!M30+Daten_Wehrenbach_2024!M33</f>
        <v>3</v>
      </c>
      <c r="H6">
        <f>Daten_Wehrenbach_2024!N18+Daten_Wehrenbach_2024!N21+Daten_Wehrenbach_2024!N24+Daten_Wehrenbach_2024!N27+Daten_Wehrenbach_2024!N30+Daten_Wehrenbach_2024!N33</f>
        <v>97</v>
      </c>
      <c r="I6">
        <f>Daten_Wehrenbach_2024!O18+Daten_Wehrenbach_2024!O21+Daten_Wehrenbach_2024!O24+Daten_Wehrenbach_2024!O27+Daten_Wehrenbach_2024!O30+Daten_Wehrenbach_2024!O33</f>
        <v>1</v>
      </c>
      <c r="J6">
        <f>Daten_Wehrenbach_2024!P18+Daten_Wehrenbach_2024!P21+Daten_Wehrenbach_2024!P24+Daten_Wehrenbach_2024!P27+Daten_Wehrenbach_2024!P30+Daten_Wehrenbach_2024!P33</f>
        <v>0</v>
      </c>
      <c r="K6">
        <f>Daten_Wehrenbach_2024!Q18+Daten_Wehrenbach_2024!Q21+Daten_Wehrenbach_2024!Q24+Daten_Wehrenbach_2024!Q27+Daten_Wehrenbach_2024!Q30+Daten_Wehrenbach_2024!Q33</f>
        <v>4</v>
      </c>
      <c r="L6">
        <f>Daten_Wehrenbach_2024!R18+Daten_Wehrenbach_2024!R21+Daten_Wehrenbach_2024!R24+Daten_Wehrenbach_2024!R27+Daten_Wehrenbach_2024!R30+Daten_Wehrenbach_2024!R33</f>
        <v>0</v>
      </c>
      <c r="M6">
        <f>Daten_Wehrenbach_2024!S18+Daten_Wehrenbach_2024!S21+Daten_Wehrenbach_2024!S24+Daten_Wehrenbach_2024!S27+Daten_Wehrenbach_2024!S30+Daten_Wehrenbach_2024!S33</f>
        <v>7</v>
      </c>
      <c r="N6">
        <f>Daten_Wehrenbach_2024!T18+Daten_Wehrenbach_2024!T21+Daten_Wehrenbach_2024!T24+Daten_Wehrenbach_2024!T27+Daten_Wehrenbach_2024!T30+Daten_Wehrenbach_2024!T33</f>
        <v>10</v>
      </c>
      <c r="O6">
        <f>Daten_Wehrenbach_2024!U18+Daten_Wehrenbach_2024!U21+Daten_Wehrenbach_2024!U24+Daten_Wehrenbach_2024!U27+Daten_Wehrenbach_2024!U30+Daten_Wehrenbach_2024!U33</f>
        <v>23</v>
      </c>
      <c r="P6">
        <f>Daten_Wehrenbach_2024!V18+Daten_Wehrenbach_2024!V21+Daten_Wehrenbach_2024!V24+Daten_Wehrenbach_2024!V27+Daten_Wehrenbach_2024!V30+Daten_Wehrenbach_2024!V33</f>
        <v>48</v>
      </c>
      <c r="Q6">
        <f>Daten_Wehrenbach_2024!W18+Daten_Wehrenbach_2024!W21+Daten_Wehrenbach_2024!W24+Daten_Wehrenbach_2024!W27+Daten_Wehrenbach_2024!W30+Daten_Wehrenbach_2024!W33</f>
        <v>19</v>
      </c>
      <c r="R6">
        <f>Daten_Wehrenbach_2024!X18+Daten_Wehrenbach_2024!X21+Daten_Wehrenbach_2024!X24+Daten_Wehrenbach_2024!X27+Daten_Wehrenbach_2024!X30+Daten_Wehrenbach_2024!X33</f>
        <v>0</v>
      </c>
      <c r="S6">
        <f>Daten_Wehrenbach_2024!Y18+Daten_Wehrenbach_2024!Y21+Daten_Wehrenbach_2024!Y24+Daten_Wehrenbach_2024!Y27+Daten_Wehrenbach_2024!Y30+Daten_Wehrenbach_2024!Y33</f>
        <v>0</v>
      </c>
      <c r="T6">
        <f>Daten_Wehrenbach_2024!Z18+Daten_Wehrenbach_2024!Z21+Daten_Wehrenbach_2024!Z24+Daten_Wehrenbach_2024!Z27+Daten_Wehrenbach_2024!Z30+Daten_Wehrenbach_2024!Z33</f>
        <v>0</v>
      </c>
      <c r="U6" s="31">
        <v>13</v>
      </c>
    </row>
    <row r="7" spans="1:21" x14ac:dyDescent="0.45">
      <c r="A7" t="s">
        <v>137</v>
      </c>
      <c r="B7">
        <f>Daten_Wehrenbach_2024!H19+Daten_Wehrenbach_2024!H22+Daten_Wehrenbach_2024!H25+Daten_Wehrenbach_2024!H28+Daten_Wehrenbach_2024!H31+Daten_Wehrenbach_2024!H34</f>
        <v>13</v>
      </c>
      <c r="C7">
        <f>Daten_Wehrenbach_2024!I19+Daten_Wehrenbach_2024!I22+Daten_Wehrenbach_2024!I25+Daten_Wehrenbach_2024!I28+Daten_Wehrenbach_2024!I31+Daten_Wehrenbach_2024!I34</f>
        <v>1</v>
      </c>
      <c r="D7">
        <f>Daten_Wehrenbach_2024!J19+Daten_Wehrenbach_2024!J22+Daten_Wehrenbach_2024!J25+Daten_Wehrenbach_2024!J28+Daten_Wehrenbach_2024!J31+Daten_Wehrenbach_2024!J34</f>
        <v>96</v>
      </c>
      <c r="E7">
        <f>Daten_Wehrenbach_2024!K19+Daten_Wehrenbach_2024!K22+Daten_Wehrenbach_2024!K25+Daten_Wehrenbach_2024!K28+Daten_Wehrenbach_2024!K31+Daten_Wehrenbach_2024!K34</f>
        <v>2</v>
      </c>
      <c r="F7">
        <f>Daten_Wehrenbach_2024!L19+Daten_Wehrenbach_2024!L22+Daten_Wehrenbach_2024!L25+Daten_Wehrenbach_2024!L28+Daten_Wehrenbach_2024!L31+Daten_Wehrenbach_2024!L34</f>
        <v>1</v>
      </c>
      <c r="G7">
        <f>Daten_Wehrenbach_2024!M19+Daten_Wehrenbach_2024!M22+Daten_Wehrenbach_2024!M25+Daten_Wehrenbach_2024!M28+Daten_Wehrenbach_2024!M31+Daten_Wehrenbach_2024!M34</f>
        <v>1</v>
      </c>
      <c r="H7">
        <f>Daten_Wehrenbach_2024!N19+Daten_Wehrenbach_2024!N22+Daten_Wehrenbach_2024!N25+Daten_Wehrenbach_2024!N28+Daten_Wehrenbach_2024!N31+Daten_Wehrenbach_2024!N34</f>
        <v>46</v>
      </c>
      <c r="I7">
        <f>Daten_Wehrenbach_2024!O19+Daten_Wehrenbach_2024!O22+Daten_Wehrenbach_2024!O25+Daten_Wehrenbach_2024!O28+Daten_Wehrenbach_2024!O31+Daten_Wehrenbach_2024!O34</f>
        <v>0</v>
      </c>
      <c r="J7">
        <f>Daten_Wehrenbach_2024!P19+Daten_Wehrenbach_2024!P22+Daten_Wehrenbach_2024!P25+Daten_Wehrenbach_2024!P28+Daten_Wehrenbach_2024!P31+Daten_Wehrenbach_2024!P34</f>
        <v>2</v>
      </c>
      <c r="K7">
        <f>Daten_Wehrenbach_2024!Q19+Daten_Wehrenbach_2024!Q22+Daten_Wehrenbach_2024!Q25+Daten_Wehrenbach_2024!Q28+Daten_Wehrenbach_2024!Q31+Daten_Wehrenbach_2024!Q34</f>
        <v>5</v>
      </c>
      <c r="L7">
        <f>Daten_Wehrenbach_2024!R19+Daten_Wehrenbach_2024!R22+Daten_Wehrenbach_2024!R25+Daten_Wehrenbach_2024!R28+Daten_Wehrenbach_2024!R31+Daten_Wehrenbach_2024!R34</f>
        <v>1</v>
      </c>
      <c r="M7">
        <f>Daten_Wehrenbach_2024!S19+Daten_Wehrenbach_2024!S22+Daten_Wehrenbach_2024!S25+Daten_Wehrenbach_2024!S28+Daten_Wehrenbach_2024!S31+Daten_Wehrenbach_2024!S34</f>
        <v>2</v>
      </c>
      <c r="N7">
        <f>Daten_Wehrenbach_2024!T19+Daten_Wehrenbach_2024!T22+Daten_Wehrenbach_2024!T25+Daten_Wehrenbach_2024!T28+Daten_Wehrenbach_2024!T31+Daten_Wehrenbach_2024!T34</f>
        <v>0</v>
      </c>
      <c r="O7">
        <f>Daten_Wehrenbach_2024!U19+Daten_Wehrenbach_2024!U22+Daten_Wehrenbach_2024!U25+Daten_Wehrenbach_2024!U28+Daten_Wehrenbach_2024!U31+Daten_Wehrenbach_2024!U34</f>
        <v>98</v>
      </c>
      <c r="P7">
        <f>Daten_Wehrenbach_2024!V19+Daten_Wehrenbach_2024!V22+Daten_Wehrenbach_2024!V25+Daten_Wehrenbach_2024!V28+Daten_Wehrenbach_2024!V31+Daten_Wehrenbach_2024!V34</f>
        <v>33</v>
      </c>
      <c r="Q7">
        <f>Daten_Wehrenbach_2024!W19+Daten_Wehrenbach_2024!W22+Daten_Wehrenbach_2024!W25+Daten_Wehrenbach_2024!W28+Daten_Wehrenbach_2024!W31+Daten_Wehrenbach_2024!W34</f>
        <v>28</v>
      </c>
      <c r="R7">
        <f>Daten_Wehrenbach_2024!X19+Daten_Wehrenbach_2024!X22+Daten_Wehrenbach_2024!X25+Daten_Wehrenbach_2024!X28+Daten_Wehrenbach_2024!X31+Daten_Wehrenbach_2024!X34</f>
        <v>0</v>
      </c>
      <c r="S7">
        <f>Daten_Wehrenbach_2024!Y19+Daten_Wehrenbach_2024!Y22+Daten_Wehrenbach_2024!Y25+Daten_Wehrenbach_2024!Y28+Daten_Wehrenbach_2024!Y31+Daten_Wehrenbach_2024!Y34</f>
        <v>0</v>
      </c>
      <c r="T7">
        <f>Daten_Wehrenbach_2024!Z19+Daten_Wehrenbach_2024!Z22+Daten_Wehrenbach_2024!Z25+Daten_Wehrenbach_2024!Z28+Daten_Wehrenbach_2024!Z31+Daten_Wehrenbach_2024!Z34</f>
        <v>0</v>
      </c>
      <c r="U7" s="31">
        <v>14</v>
      </c>
    </row>
    <row r="8" spans="1:21" x14ac:dyDescent="0.45">
      <c r="A8" t="s">
        <v>138</v>
      </c>
      <c r="B8">
        <f>Daten_Wehrenbach_2024!H37+Daten_Wehrenbach_2024!H40+Daten_Wehrenbach_2024!H43+Daten_Wehrenbach_2024!H46+Daten_Wehrenbach_2024!H49+Daten_Wehrenbach_2024!H52</f>
        <v>25</v>
      </c>
      <c r="C8">
        <f>Daten_Wehrenbach_2024!I37+Daten_Wehrenbach_2024!I40+Daten_Wehrenbach_2024!I43+Daten_Wehrenbach_2024!I46+Daten_Wehrenbach_2024!I49+Daten_Wehrenbach_2024!I52</f>
        <v>3</v>
      </c>
      <c r="D8">
        <f>Daten_Wehrenbach_2024!J37+Daten_Wehrenbach_2024!J40+Daten_Wehrenbach_2024!J43+Daten_Wehrenbach_2024!J46+Daten_Wehrenbach_2024!J49+Daten_Wehrenbach_2024!J52</f>
        <v>34</v>
      </c>
      <c r="E8">
        <f>Daten_Wehrenbach_2024!K37+Daten_Wehrenbach_2024!K40+Daten_Wehrenbach_2024!K43+Daten_Wehrenbach_2024!K46+Daten_Wehrenbach_2024!K49+Daten_Wehrenbach_2024!K52</f>
        <v>5</v>
      </c>
      <c r="F8">
        <f>Daten_Wehrenbach_2024!L37+Daten_Wehrenbach_2024!L40+Daten_Wehrenbach_2024!L43+Daten_Wehrenbach_2024!L46+Daten_Wehrenbach_2024!L49+Daten_Wehrenbach_2024!L52</f>
        <v>1</v>
      </c>
      <c r="G8">
        <f>Daten_Wehrenbach_2024!M37+Daten_Wehrenbach_2024!M40+Daten_Wehrenbach_2024!M43+Daten_Wehrenbach_2024!M46+Daten_Wehrenbach_2024!M49+Daten_Wehrenbach_2024!M52</f>
        <v>72</v>
      </c>
      <c r="H8">
        <f>Daten_Wehrenbach_2024!N37+Daten_Wehrenbach_2024!N40+Daten_Wehrenbach_2024!N43+Daten_Wehrenbach_2024!N46+Daten_Wehrenbach_2024!N49+Daten_Wehrenbach_2024!N52</f>
        <v>8</v>
      </c>
      <c r="I8">
        <f>Daten_Wehrenbach_2024!O37+Daten_Wehrenbach_2024!O40+Daten_Wehrenbach_2024!O43+Daten_Wehrenbach_2024!O46+Daten_Wehrenbach_2024!O49+Daten_Wehrenbach_2024!O52</f>
        <v>7</v>
      </c>
      <c r="J8">
        <f>Daten_Wehrenbach_2024!P37+Daten_Wehrenbach_2024!P40+Daten_Wehrenbach_2024!P43+Daten_Wehrenbach_2024!P46+Daten_Wehrenbach_2024!P49+Daten_Wehrenbach_2024!P52</f>
        <v>3</v>
      </c>
      <c r="K8">
        <f>Daten_Wehrenbach_2024!Q37+Daten_Wehrenbach_2024!Q40+Daten_Wehrenbach_2024!Q43+Daten_Wehrenbach_2024!Q46+Daten_Wehrenbach_2024!Q49+Daten_Wehrenbach_2024!Q52</f>
        <v>8</v>
      </c>
      <c r="L8">
        <f>Daten_Wehrenbach_2024!R37+Daten_Wehrenbach_2024!R40+Daten_Wehrenbach_2024!R43+Daten_Wehrenbach_2024!R46+Daten_Wehrenbach_2024!R49+Daten_Wehrenbach_2024!R52</f>
        <v>2</v>
      </c>
      <c r="M8">
        <f>Daten_Wehrenbach_2024!S37+Daten_Wehrenbach_2024!S40+Daten_Wehrenbach_2024!S43+Daten_Wehrenbach_2024!S46+Daten_Wehrenbach_2024!S49+Daten_Wehrenbach_2024!S52</f>
        <v>1</v>
      </c>
      <c r="N8">
        <f>Daten_Wehrenbach_2024!T37+Daten_Wehrenbach_2024!T40+Daten_Wehrenbach_2024!T43+Daten_Wehrenbach_2024!T46+Daten_Wehrenbach_2024!T49+Daten_Wehrenbach_2024!T52</f>
        <v>5</v>
      </c>
      <c r="O8">
        <f>Daten_Wehrenbach_2024!U37+Daten_Wehrenbach_2024!U40+Daten_Wehrenbach_2024!U43+Daten_Wehrenbach_2024!U46+Daten_Wehrenbach_2024!U49+Daten_Wehrenbach_2024!U52</f>
        <v>11</v>
      </c>
      <c r="P8">
        <f>Daten_Wehrenbach_2024!V37+Daten_Wehrenbach_2024!V40+Daten_Wehrenbach_2024!V43+Daten_Wehrenbach_2024!V46+Daten_Wehrenbach_2024!V49+Daten_Wehrenbach_2024!V52</f>
        <v>88</v>
      </c>
      <c r="Q8">
        <f>Daten_Wehrenbach_2024!W37+Daten_Wehrenbach_2024!W40+Daten_Wehrenbach_2024!W43+Daten_Wehrenbach_2024!W46+Daten_Wehrenbach_2024!W49+Daten_Wehrenbach_2024!W52</f>
        <v>199</v>
      </c>
      <c r="R8">
        <f>Daten_Wehrenbach_2024!X37+Daten_Wehrenbach_2024!X40+Daten_Wehrenbach_2024!X43+Daten_Wehrenbach_2024!X46+Daten_Wehrenbach_2024!X49+Daten_Wehrenbach_2024!X52</f>
        <v>0</v>
      </c>
      <c r="S8">
        <f>Daten_Wehrenbach_2024!Y37+Daten_Wehrenbach_2024!Y40+Daten_Wehrenbach_2024!Y43+Daten_Wehrenbach_2024!Y46+Daten_Wehrenbach_2024!Y49+Daten_Wehrenbach_2024!Y52</f>
        <v>0</v>
      </c>
      <c r="T8">
        <f>Daten_Wehrenbach_2024!Z37+Daten_Wehrenbach_2024!Z40+Daten_Wehrenbach_2024!Z43+Daten_Wehrenbach_2024!Z46+Daten_Wehrenbach_2024!Z49+Daten_Wehrenbach_2024!Z52</f>
        <v>0</v>
      </c>
      <c r="U8" s="31">
        <v>16</v>
      </c>
    </row>
    <row r="9" spans="1:21" x14ac:dyDescent="0.45">
      <c r="A9" t="s">
        <v>139</v>
      </c>
      <c r="B9">
        <f>Daten_Wehrenbach_2024!H36+Daten_Wehrenbach_2024!H39+Daten_Wehrenbach_2024!H42+Daten_Wehrenbach_2024!H45+Daten_Wehrenbach_2024!H48+Daten_Wehrenbach_2024!H51</f>
        <v>17</v>
      </c>
      <c r="C9">
        <f>Daten_Wehrenbach_2024!I36+Daten_Wehrenbach_2024!I39+Daten_Wehrenbach_2024!I42+Daten_Wehrenbach_2024!I45+Daten_Wehrenbach_2024!I48+Daten_Wehrenbach_2024!I51</f>
        <v>3</v>
      </c>
      <c r="D9">
        <f>Daten_Wehrenbach_2024!J36+Daten_Wehrenbach_2024!J39+Daten_Wehrenbach_2024!J42+Daten_Wehrenbach_2024!J45+Daten_Wehrenbach_2024!J48+Daten_Wehrenbach_2024!J51</f>
        <v>96</v>
      </c>
      <c r="E9">
        <f>Daten_Wehrenbach_2024!K36+Daten_Wehrenbach_2024!K39+Daten_Wehrenbach_2024!K42+Daten_Wehrenbach_2024!K45+Daten_Wehrenbach_2024!K48+Daten_Wehrenbach_2024!K51</f>
        <v>3</v>
      </c>
      <c r="F9">
        <f>Daten_Wehrenbach_2024!L36+Daten_Wehrenbach_2024!L39+Daten_Wehrenbach_2024!L42+Daten_Wehrenbach_2024!L45+Daten_Wehrenbach_2024!L48+Daten_Wehrenbach_2024!L51</f>
        <v>4</v>
      </c>
      <c r="G9">
        <f>Daten_Wehrenbach_2024!M36+Daten_Wehrenbach_2024!M39+Daten_Wehrenbach_2024!M42+Daten_Wehrenbach_2024!M45+Daten_Wehrenbach_2024!M48+Daten_Wehrenbach_2024!M51</f>
        <v>6</v>
      </c>
      <c r="H9">
        <f>Daten_Wehrenbach_2024!N36+Daten_Wehrenbach_2024!N39+Daten_Wehrenbach_2024!N42+Daten_Wehrenbach_2024!N45+Daten_Wehrenbach_2024!N48+Daten_Wehrenbach_2024!N51</f>
        <v>25</v>
      </c>
      <c r="I9">
        <f>Daten_Wehrenbach_2024!O36+Daten_Wehrenbach_2024!O39+Daten_Wehrenbach_2024!O42+Daten_Wehrenbach_2024!O45+Daten_Wehrenbach_2024!O48+Daten_Wehrenbach_2024!O51</f>
        <v>1</v>
      </c>
      <c r="J9">
        <f>Daten_Wehrenbach_2024!P36+Daten_Wehrenbach_2024!P39+Daten_Wehrenbach_2024!P42+Daten_Wehrenbach_2024!P45+Daten_Wehrenbach_2024!P48+Daten_Wehrenbach_2024!P51</f>
        <v>3</v>
      </c>
      <c r="K9">
        <f>Daten_Wehrenbach_2024!Q36+Daten_Wehrenbach_2024!Q39+Daten_Wehrenbach_2024!Q42+Daten_Wehrenbach_2024!Q45+Daten_Wehrenbach_2024!Q48+Daten_Wehrenbach_2024!Q51</f>
        <v>5</v>
      </c>
      <c r="L9">
        <f>Daten_Wehrenbach_2024!R36+Daten_Wehrenbach_2024!R39+Daten_Wehrenbach_2024!R42+Daten_Wehrenbach_2024!R45+Daten_Wehrenbach_2024!R48+Daten_Wehrenbach_2024!R51</f>
        <v>5</v>
      </c>
      <c r="M9">
        <f>Daten_Wehrenbach_2024!S36+Daten_Wehrenbach_2024!S39+Daten_Wehrenbach_2024!S42+Daten_Wehrenbach_2024!S45+Daten_Wehrenbach_2024!S48+Daten_Wehrenbach_2024!S51</f>
        <v>0</v>
      </c>
      <c r="N9">
        <f>Daten_Wehrenbach_2024!T36+Daten_Wehrenbach_2024!T39+Daten_Wehrenbach_2024!T42+Daten_Wehrenbach_2024!T45+Daten_Wehrenbach_2024!T48+Daten_Wehrenbach_2024!T51</f>
        <v>1</v>
      </c>
      <c r="O9">
        <f>Daten_Wehrenbach_2024!U36+Daten_Wehrenbach_2024!U39+Daten_Wehrenbach_2024!U42+Daten_Wehrenbach_2024!U45+Daten_Wehrenbach_2024!U48+Daten_Wehrenbach_2024!U51</f>
        <v>57</v>
      </c>
      <c r="P9">
        <f>Daten_Wehrenbach_2024!V36+Daten_Wehrenbach_2024!V39+Daten_Wehrenbach_2024!V42+Daten_Wehrenbach_2024!V45+Daten_Wehrenbach_2024!V48+Daten_Wehrenbach_2024!V51</f>
        <v>97</v>
      </c>
      <c r="Q9">
        <f>Daten_Wehrenbach_2024!W36+Daten_Wehrenbach_2024!W39+Daten_Wehrenbach_2024!W42+Daten_Wehrenbach_2024!W45+Daten_Wehrenbach_2024!W48+Daten_Wehrenbach_2024!W51</f>
        <v>227</v>
      </c>
      <c r="R9">
        <f>Daten_Wehrenbach_2024!X36+Daten_Wehrenbach_2024!X39+Daten_Wehrenbach_2024!X42+Daten_Wehrenbach_2024!X45+Daten_Wehrenbach_2024!X48+Daten_Wehrenbach_2024!X51</f>
        <v>12</v>
      </c>
      <c r="S9">
        <f>Daten_Wehrenbach_2024!Y36+Daten_Wehrenbach_2024!Y39+Daten_Wehrenbach_2024!Y42+Daten_Wehrenbach_2024!Y45+Daten_Wehrenbach_2024!Y48+Daten_Wehrenbach_2024!Y51</f>
        <v>1</v>
      </c>
      <c r="T9">
        <f>Daten_Wehrenbach_2024!Z36+Daten_Wehrenbach_2024!Z39+Daten_Wehrenbach_2024!Z42+Daten_Wehrenbach_2024!Z45+Daten_Wehrenbach_2024!Z48+Daten_Wehrenbach_2024!Z51</f>
        <v>0</v>
      </c>
      <c r="U9" s="31">
        <v>17</v>
      </c>
    </row>
    <row r="10" spans="1:21" x14ac:dyDescent="0.45">
      <c r="A10" t="s">
        <v>140</v>
      </c>
      <c r="B10">
        <f>Daten_Wehrenbach_2024!H35+Daten_Wehrenbach_2024!H38+Daten_Wehrenbach_2024!H41+Daten_Wehrenbach_2024!H44+Daten_Wehrenbach_2024!H47+Daten_Wehrenbach_2024!H50</f>
        <v>36</v>
      </c>
      <c r="C10">
        <f>Daten_Wehrenbach_2024!I35+Daten_Wehrenbach_2024!I38+Daten_Wehrenbach_2024!I41+Daten_Wehrenbach_2024!I44+Daten_Wehrenbach_2024!I47+Daten_Wehrenbach_2024!I50</f>
        <v>1</v>
      </c>
      <c r="D10">
        <f>Daten_Wehrenbach_2024!J35+Daten_Wehrenbach_2024!J38+Daten_Wehrenbach_2024!J41+Daten_Wehrenbach_2024!J44+Daten_Wehrenbach_2024!J47+Daten_Wehrenbach_2024!J50</f>
        <v>31</v>
      </c>
      <c r="E10">
        <f>Daten_Wehrenbach_2024!K35+Daten_Wehrenbach_2024!K38+Daten_Wehrenbach_2024!K41+Daten_Wehrenbach_2024!K44+Daten_Wehrenbach_2024!K47+Daten_Wehrenbach_2024!K50</f>
        <v>6</v>
      </c>
      <c r="F10">
        <f>Daten_Wehrenbach_2024!L35+Daten_Wehrenbach_2024!L38+Daten_Wehrenbach_2024!L41+Daten_Wehrenbach_2024!L44+Daten_Wehrenbach_2024!L47+Daten_Wehrenbach_2024!L50</f>
        <v>17</v>
      </c>
      <c r="G10">
        <f>Daten_Wehrenbach_2024!M35+Daten_Wehrenbach_2024!M38+Daten_Wehrenbach_2024!M41+Daten_Wehrenbach_2024!M44+Daten_Wehrenbach_2024!M47+Daten_Wehrenbach_2024!M50</f>
        <v>21</v>
      </c>
      <c r="H10">
        <f>Daten_Wehrenbach_2024!N35+Daten_Wehrenbach_2024!N38+Daten_Wehrenbach_2024!N41+Daten_Wehrenbach_2024!N44+Daten_Wehrenbach_2024!N47+Daten_Wehrenbach_2024!N50</f>
        <v>4</v>
      </c>
      <c r="I10">
        <f>Daten_Wehrenbach_2024!O35+Daten_Wehrenbach_2024!O38+Daten_Wehrenbach_2024!O41+Daten_Wehrenbach_2024!O44+Daten_Wehrenbach_2024!O47+Daten_Wehrenbach_2024!O50</f>
        <v>0</v>
      </c>
      <c r="J10">
        <f>Daten_Wehrenbach_2024!P35+Daten_Wehrenbach_2024!P38+Daten_Wehrenbach_2024!P41+Daten_Wehrenbach_2024!P44+Daten_Wehrenbach_2024!P47+Daten_Wehrenbach_2024!P50</f>
        <v>1</v>
      </c>
      <c r="K10">
        <f>Daten_Wehrenbach_2024!Q35+Daten_Wehrenbach_2024!Q38+Daten_Wehrenbach_2024!Q41+Daten_Wehrenbach_2024!Q44+Daten_Wehrenbach_2024!Q47+Daten_Wehrenbach_2024!Q50</f>
        <v>4</v>
      </c>
      <c r="L10">
        <f>Daten_Wehrenbach_2024!R35+Daten_Wehrenbach_2024!R38+Daten_Wehrenbach_2024!R41+Daten_Wehrenbach_2024!R44+Daten_Wehrenbach_2024!R47+Daten_Wehrenbach_2024!R50</f>
        <v>1</v>
      </c>
      <c r="M10">
        <f>Daten_Wehrenbach_2024!S35+Daten_Wehrenbach_2024!S38+Daten_Wehrenbach_2024!S41+Daten_Wehrenbach_2024!S44+Daten_Wehrenbach_2024!S47+Daten_Wehrenbach_2024!S50</f>
        <v>2</v>
      </c>
      <c r="N10">
        <f>Daten_Wehrenbach_2024!T35+Daten_Wehrenbach_2024!T38+Daten_Wehrenbach_2024!T41+Daten_Wehrenbach_2024!T44+Daten_Wehrenbach_2024!T47+Daten_Wehrenbach_2024!T50</f>
        <v>2</v>
      </c>
      <c r="O10">
        <f>Daten_Wehrenbach_2024!U35+Daten_Wehrenbach_2024!U38+Daten_Wehrenbach_2024!U41+Daten_Wehrenbach_2024!U44+Daten_Wehrenbach_2024!U47+Daten_Wehrenbach_2024!U50</f>
        <v>38</v>
      </c>
      <c r="P10">
        <f>Daten_Wehrenbach_2024!V35+Daten_Wehrenbach_2024!V38+Daten_Wehrenbach_2024!V41+Daten_Wehrenbach_2024!V44+Daten_Wehrenbach_2024!V47+Daten_Wehrenbach_2024!V50</f>
        <v>134</v>
      </c>
      <c r="Q10">
        <f>Daten_Wehrenbach_2024!W35+Daten_Wehrenbach_2024!W38+Daten_Wehrenbach_2024!W41+Daten_Wehrenbach_2024!W44+Daten_Wehrenbach_2024!W47+Daten_Wehrenbach_2024!W50</f>
        <v>547</v>
      </c>
      <c r="R10">
        <f>Daten_Wehrenbach_2024!X35+Daten_Wehrenbach_2024!X38+Daten_Wehrenbach_2024!X41+Daten_Wehrenbach_2024!X44+Daten_Wehrenbach_2024!X47+Daten_Wehrenbach_2024!X50</f>
        <v>1</v>
      </c>
      <c r="S10">
        <f>Daten_Wehrenbach_2024!Y35+Daten_Wehrenbach_2024!Y38+Daten_Wehrenbach_2024!Y41+Daten_Wehrenbach_2024!Y44+Daten_Wehrenbach_2024!Y47+Daten_Wehrenbach_2024!Y50</f>
        <v>0</v>
      </c>
      <c r="T10">
        <f>Daten_Wehrenbach_2024!Z35+Daten_Wehrenbach_2024!Z38+Daten_Wehrenbach_2024!Z41+Daten_Wehrenbach_2024!Z44+Daten_Wehrenbach_2024!Z47+Daten_Wehrenbach_2024!Z50</f>
        <v>0</v>
      </c>
      <c r="U10" s="31">
        <v>16</v>
      </c>
    </row>
    <row r="11" spans="1:21" x14ac:dyDescent="0.45">
      <c r="A11" t="s">
        <v>141</v>
      </c>
      <c r="B11">
        <f>Daten_Wehrenbach_2024!H53+Daten_Wehrenbach_2024!H56+Daten_Wehrenbach_2024!H59+Daten_Wehrenbach_2024!H62+Daten_Wehrenbach_2024!H65</f>
        <v>29</v>
      </c>
      <c r="C11">
        <f>Daten_Wehrenbach_2024!I53+Daten_Wehrenbach_2024!I56+Daten_Wehrenbach_2024!I59+Daten_Wehrenbach_2024!I62+Daten_Wehrenbach_2024!I65</f>
        <v>0</v>
      </c>
      <c r="D11">
        <f>Daten_Wehrenbach_2024!J53+Daten_Wehrenbach_2024!J56+Daten_Wehrenbach_2024!J59+Daten_Wehrenbach_2024!J62+Daten_Wehrenbach_2024!J65</f>
        <v>136</v>
      </c>
      <c r="E11">
        <f>Daten_Wehrenbach_2024!K53+Daten_Wehrenbach_2024!K56+Daten_Wehrenbach_2024!K59+Daten_Wehrenbach_2024!K62+Daten_Wehrenbach_2024!K65</f>
        <v>6</v>
      </c>
      <c r="F11">
        <f>Daten_Wehrenbach_2024!L53+Daten_Wehrenbach_2024!L56+Daten_Wehrenbach_2024!L59+Daten_Wehrenbach_2024!L62+Daten_Wehrenbach_2024!L65</f>
        <v>0</v>
      </c>
      <c r="G11">
        <f>Daten_Wehrenbach_2024!M53+Daten_Wehrenbach_2024!M56+Daten_Wehrenbach_2024!M59+Daten_Wehrenbach_2024!M62+Daten_Wehrenbach_2024!M65</f>
        <v>3</v>
      </c>
      <c r="H11">
        <f>Daten_Wehrenbach_2024!N53+Daten_Wehrenbach_2024!N56+Daten_Wehrenbach_2024!N59+Daten_Wehrenbach_2024!N62+Daten_Wehrenbach_2024!N65</f>
        <v>51</v>
      </c>
      <c r="I11">
        <f>Daten_Wehrenbach_2024!O53+Daten_Wehrenbach_2024!O56+Daten_Wehrenbach_2024!O59+Daten_Wehrenbach_2024!O62+Daten_Wehrenbach_2024!O65</f>
        <v>2</v>
      </c>
      <c r="J11">
        <f>Daten_Wehrenbach_2024!P53+Daten_Wehrenbach_2024!P56+Daten_Wehrenbach_2024!P59+Daten_Wehrenbach_2024!P62+Daten_Wehrenbach_2024!P65</f>
        <v>1</v>
      </c>
      <c r="K11">
        <f>Daten_Wehrenbach_2024!Q53+Daten_Wehrenbach_2024!Q56+Daten_Wehrenbach_2024!Q59+Daten_Wehrenbach_2024!Q62+Daten_Wehrenbach_2024!Q65</f>
        <v>1</v>
      </c>
      <c r="L11">
        <f>Daten_Wehrenbach_2024!R53+Daten_Wehrenbach_2024!R56+Daten_Wehrenbach_2024!R59+Daten_Wehrenbach_2024!R62+Daten_Wehrenbach_2024!R65</f>
        <v>7</v>
      </c>
      <c r="M11">
        <f>Daten_Wehrenbach_2024!S53+Daten_Wehrenbach_2024!S56+Daten_Wehrenbach_2024!S59+Daten_Wehrenbach_2024!S62+Daten_Wehrenbach_2024!S65</f>
        <v>1</v>
      </c>
      <c r="N11">
        <f>Daten_Wehrenbach_2024!T53+Daten_Wehrenbach_2024!T56+Daten_Wehrenbach_2024!T59+Daten_Wehrenbach_2024!T62+Daten_Wehrenbach_2024!T65</f>
        <v>1</v>
      </c>
      <c r="O11">
        <f>Daten_Wehrenbach_2024!U53+Daten_Wehrenbach_2024!U56+Daten_Wehrenbach_2024!U59+Daten_Wehrenbach_2024!U62+Daten_Wehrenbach_2024!U65</f>
        <v>21</v>
      </c>
      <c r="P11">
        <f>Daten_Wehrenbach_2024!V53+Daten_Wehrenbach_2024!V56+Daten_Wehrenbach_2024!V59+Daten_Wehrenbach_2024!V62+Daten_Wehrenbach_2024!V65</f>
        <v>40</v>
      </c>
      <c r="Q11">
        <f>Daten_Wehrenbach_2024!W53+Daten_Wehrenbach_2024!W56+Daten_Wehrenbach_2024!W59+Daten_Wehrenbach_2024!W62+Daten_Wehrenbach_2024!W65</f>
        <v>4</v>
      </c>
      <c r="R11">
        <f>Daten_Wehrenbach_2024!X53+Daten_Wehrenbach_2024!X56+Daten_Wehrenbach_2024!X59+Daten_Wehrenbach_2024!X62+Daten_Wehrenbach_2024!X65</f>
        <v>2</v>
      </c>
      <c r="S11">
        <f>Daten_Wehrenbach_2024!Y53+Daten_Wehrenbach_2024!Y56+Daten_Wehrenbach_2024!Y59+Daten_Wehrenbach_2024!Y62+Daten_Wehrenbach_2024!Y65</f>
        <v>0</v>
      </c>
      <c r="T11">
        <f>Daten_Wehrenbach_2024!Z53+Daten_Wehrenbach_2024!Z56+Daten_Wehrenbach_2024!Z59+Daten_Wehrenbach_2024!Z62+Daten_Wehrenbach_2024!Z65</f>
        <v>1</v>
      </c>
      <c r="U11" s="31">
        <v>16</v>
      </c>
    </row>
    <row r="12" spans="1:21" x14ac:dyDescent="0.45">
      <c r="A12" t="s">
        <v>142</v>
      </c>
      <c r="B12">
        <f>Daten_Wehrenbach_2024!H54+Daten_Wehrenbach_2024!H57+Daten_Wehrenbach_2024!H60+Daten_Wehrenbach_2024!H63+Daten_Wehrenbach_2024!H66</f>
        <v>20</v>
      </c>
      <c r="C12">
        <f>Daten_Wehrenbach_2024!I54+Daten_Wehrenbach_2024!I57+Daten_Wehrenbach_2024!I60+Daten_Wehrenbach_2024!I63+Daten_Wehrenbach_2024!I66</f>
        <v>5</v>
      </c>
      <c r="D12">
        <f>Daten_Wehrenbach_2024!J54+Daten_Wehrenbach_2024!J57+Daten_Wehrenbach_2024!J60+Daten_Wehrenbach_2024!J63+Daten_Wehrenbach_2024!J66</f>
        <v>71</v>
      </c>
      <c r="E12">
        <f>Daten_Wehrenbach_2024!K54+Daten_Wehrenbach_2024!K57+Daten_Wehrenbach_2024!K60+Daten_Wehrenbach_2024!K63+Daten_Wehrenbach_2024!K66</f>
        <v>4</v>
      </c>
      <c r="F12">
        <f>Daten_Wehrenbach_2024!L54+Daten_Wehrenbach_2024!L57+Daten_Wehrenbach_2024!L60+Daten_Wehrenbach_2024!L63+Daten_Wehrenbach_2024!L66</f>
        <v>0</v>
      </c>
      <c r="G12">
        <f>Daten_Wehrenbach_2024!M54+Daten_Wehrenbach_2024!M57+Daten_Wehrenbach_2024!M60+Daten_Wehrenbach_2024!M63+Daten_Wehrenbach_2024!M66</f>
        <v>9</v>
      </c>
      <c r="H12">
        <f>Daten_Wehrenbach_2024!N54+Daten_Wehrenbach_2024!N57+Daten_Wehrenbach_2024!N60+Daten_Wehrenbach_2024!N63+Daten_Wehrenbach_2024!N66</f>
        <v>8</v>
      </c>
      <c r="I12">
        <f>Daten_Wehrenbach_2024!O54+Daten_Wehrenbach_2024!O57+Daten_Wehrenbach_2024!O60+Daten_Wehrenbach_2024!O63+Daten_Wehrenbach_2024!O66</f>
        <v>0</v>
      </c>
      <c r="J12">
        <f>Daten_Wehrenbach_2024!P54+Daten_Wehrenbach_2024!P57+Daten_Wehrenbach_2024!P60+Daten_Wehrenbach_2024!P63+Daten_Wehrenbach_2024!P66</f>
        <v>0</v>
      </c>
      <c r="K12">
        <f>Daten_Wehrenbach_2024!Q54+Daten_Wehrenbach_2024!Q57+Daten_Wehrenbach_2024!Q60+Daten_Wehrenbach_2024!Q63+Daten_Wehrenbach_2024!Q66</f>
        <v>3</v>
      </c>
      <c r="L12">
        <f>Daten_Wehrenbach_2024!R54+Daten_Wehrenbach_2024!R57+Daten_Wehrenbach_2024!R60+Daten_Wehrenbach_2024!R63+Daten_Wehrenbach_2024!R66</f>
        <v>2</v>
      </c>
      <c r="M12">
        <f>Daten_Wehrenbach_2024!S54+Daten_Wehrenbach_2024!S57+Daten_Wehrenbach_2024!S60+Daten_Wehrenbach_2024!S63+Daten_Wehrenbach_2024!S66</f>
        <v>0</v>
      </c>
      <c r="N12">
        <f>Daten_Wehrenbach_2024!T54+Daten_Wehrenbach_2024!T57+Daten_Wehrenbach_2024!T60+Daten_Wehrenbach_2024!T63+Daten_Wehrenbach_2024!T66</f>
        <v>2</v>
      </c>
      <c r="O12">
        <f>Daten_Wehrenbach_2024!U54+Daten_Wehrenbach_2024!U57+Daten_Wehrenbach_2024!U60+Daten_Wehrenbach_2024!U63+Daten_Wehrenbach_2024!U66</f>
        <v>116</v>
      </c>
      <c r="P12">
        <f>Daten_Wehrenbach_2024!V54+Daten_Wehrenbach_2024!V57+Daten_Wehrenbach_2024!V60+Daten_Wehrenbach_2024!V63+Daten_Wehrenbach_2024!V66</f>
        <v>37</v>
      </c>
      <c r="Q12">
        <f>Daten_Wehrenbach_2024!W54+Daten_Wehrenbach_2024!W57+Daten_Wehrenbach_2024!W60+Daten_Wehrenbach_2024!W63+Daten_Wehrenbach_2024!W66</f>
        <v>30</v>
      </c>
      <c r="R12">
        <f>Daten_Wehrenbach_2024!X54+Daten_Wehrenbach_2024!X57+Daten_Wehrenbach_2024!X60+Daten_Wehrenbach_2024!X63+Daten_Wehrenbach_2024!X66</f>
        <v>3</v>
      </c>
      <c r="S12">
        <f>Daten_Wehrenbach_2024!Y54+Daten_Wehrenbach_2024!Y57+Daten_Wehrenbach_2024!Y60+Daten_Wehrenbach_2024!Y63+Daten_Wehrenbach_2024!Y66</f>
        <v>0</v>
      </c>
      <c r="T12">
        <f>Daten_Wehrenbach_2024!Z54+Daten_Wehrenbach_2024!Z57+Daten_Wehrenbach_2024!Z60+Daten_Wehrenbach_2024!Z63+Daten_Wehrenbach_2024!Z66</f>
        <v>0</v>
      </c>
      <c r="U12" s="31">
        <v>13</v>
      </c>
    </row>
    <row r="13" spans="1:21" x14ac:dyDescent="0.45">
      <c r="A13" t="s">
        <v>143</v>
      </c>
      <c r="B13">
        <f>Daten_Wehrenbach_2024!H55+Daten_Wehrenbach_2024!H58+Daten_Wehrenbach_2024!H61+Daten_Wehrenbach_2024!H64+Daten_Wehrenbach_2024!H67</f>
        <v>38</v>
      </c>
      <c r="C13">
        <f>Daten_Wehrenbach_2024!I55+Daten_Wehrenbach_2024!I58+Daten_Wehrenbach_2024!I61+Daten_Wehrenbach_2024!I64+Daten_Wehrenbach_2024!I67</f>
        <v>2</v>
      </c>
      <c r="D13">
        <f>Daten_Wehrenbach_2024!J55+Daten_Wehrenbach_2024!J58+Daten_Wehrenbach_2024!J61+Daten_Wehrenbach_2024!J64+Daten_Wehrenbach_2024!J67</f>
        <v>78</v>
      </c>
      <c r="E13">
        <f>Daten_Wehrenbach_2024!K55+Daten_Wehrenbach_2024!K58+Daten_Wehrenbach_2024!K61+Daten_Wehrenbach_2024!K64+Daten_Wehrenbach_2024!K67</f>
        <v>5</v>
      </c>
      <c r="F13">
        <f>Daten_Wehrenbach_2024!L55+Daten_Wehrenbach_2024!L58+Daten_Wehrenbach_2024!L61+Daten_Wehrenbach_2024!L64+Daten_Wehrenbach_2024!L67</f>
        <v>0</v>
      </c>
      <c r="G13">
        <f>Daten_Wehrenbach_2024!M55+Daten_Wehrenbach_2024!M58+Daten_Wehrenbach_2024!M61+Daten_Wehrenbach_2024!M64+Daten_Wehrenbach_2024!M67</f>
        <v>9</v>
      </c>
      <c r="H13">
        <f>Daten_Wehrenbach_2024!N55+Daten_Wehrenbach_2024!N58+Daten_Wehrenbach_2024!N61+Daten_Wehrenbach_2024!N64+Daten_Wehrenbach_2024!N67</f>
        <v>35</v>
      </c>
      <c r="I13">
        <f>Daten_Wehrenbach_2024!O55+Daten_Wehrenbach_2024!O58+Daten_Wehrenbach_2024!O61+Daten_Wehrenbach_2024!O64+Daten_Wehrenbach_2024!O67</f>
        <v>3</v>
      </c>
      <c r="J13">
        <f>Daten_Wehrenbach_2024!P55+Daten_Wehrenbach_2024!P58+Daten_Wehrenbach_2024!P61+Daten_Wehrenbach_2024!P64+Daten_Wehrenbach_2024!P67</f>
        <v>0</v>
      </c>
      <c r="K13">
        <f>Daten_Wehrenbach_2024!Q55+Daten_Wehrenbach_2024!Q58+Daten_Wehrenbach_2024!Q61+Daten_Wehrenbach_2024!Q64+Daten_Wehrenbach_2024!Q67</f>
        <v>1</v>
      </c>
      <c r="L13">
        <f>Daten_Wehrenbach_2024!R55+Daten_Wehrenbach_2024!R58+Daten_Wehrenbach_2024!R61+Daten_Wehrenbach_2024!R64+Daten_Wehrenbach_2024!R67</f>
        <v>3</v>
      </c>
      <c r="M13">
        <f>Daten_Wehrenbach_2024!S55+Daten_Wehrenbach_2024!S58+Daten_Wehrenbach_2024!S61+Daten_Wehrenbach_2024!S64+Daten_Wehrenbach_2024!S67</f>
        <v>0</v>
      </c>
      <c r="N13">
        <f>Daten_Wehrenbach_2024!T55+Daten_Wehrenbach_2024!T58+Daten_Wehrenbach_2024!T61+Daten_Wehrenbach_2024!T64+Daten_Wehrenbach_2024!T67</f>
        <v>0</v>
      </c>
      <c r="O13">
        <f>Daten_Wehrenbach_2024!U55+Daten_Wehrenbach_2024!U58+Daten_Wehrenbach_2024!U61+Daten_Wehrenbach_2024!U64+Daten_Wehrenbach_2024!U67</f>
        <v>47</v>
      </c>
      <c r="P13">
        <f>Daten_Wehrenbach_2024!V55+Daten_Wehrenbach_2024!V58+Daten_Wehrenbach_2024!V61+Daten_Wehrenbach_2024!V64+Daten_Wehrenbach_2024!V67</f>
        <v>163</v>
      </c>
      <c r="Q13">
        <f>Daten_Wehrenbach_2024!W55+Daten_Wehrenbach_2024!W58+Daten_Wehrenbach_2024!W61+Daten_Wehrenbach_2024!W64+Daten_Wehrenbach_2024!W67</f>
        <v>12</v>
      </c>
      <c r="R13">
        <f>Daten_Wehrenbach_2024!X55+Daten_Wehrenbach_2024!X58+Daten_Wehrenbach_2024!X61+Daten_Wehrenbach_2024!X64+Daten_Wehrenbach_2024!X67</f>
        <v>0</v>
      </c>
      <c r="S13">
        <f>Daten_Wehrenbach_2024!Y55+Daten_Wehrenbach_2024!Y58+Daten_Wehrenbach_2024!Y61+Daten_Wehrenbach_2024!Y64+Daten_Wehrenbach_2024!Y67</f>
        <v>0</v>
      </c>
      <c r="T13">
        <f>Daten_Wehrenbach_2024!Z55+Daten_Wehrenbach_2024!Z58+Daten_Wehrenbach_2024!Z61+Daten_Wehrenbach_2024!Z64+Daten_Wehrenbach_2024!Z67</f>
        <v>0</v>
      </c>
      <c r="U13" s="31">
        <v>12</v>
      </c>
    </row>
    <row r="14" spans="1:21" x14ac:dyDescent="0.45">
      <c r="A14" s="29" t="s">
        <v>148</v>
      </c>
      <c r="B14" s="29">
        <f>SUM(B2:B13)</f>
        <v>246</v>
      </c>
      <c r="C14" s="29">
        <f t="shared" ref="C14:T14" si="0">SUM(C2:C13)</f>
        <v>31</v>
      </c>
      <c r="D14" s="29">
        <f t="shared" si="0"/>
        <v>732</v>
      </c>
      <c r="E14" s="29">
        <f t="shared" si="0"/>
        <v>46</v>
      </c>
      <c r="F14" s="29">
        <f t="shared" si="0"/>
        <v>23</v>
      </c>
      <c r="G14" s="29">
        <f t="shared" si="0"/>
        <v>150</v>
      </c>
      <c r="H14" s="29">
        <f t="shared" si="0"/>
        <v>428</v>
      </c>
      <c r="I14" s="29">
        <f t="shared" si="0"/>
        <v>17</v>
      </c>
      <c r="J14" s="29">
        <f t="shared" si="0"/>
        <v>14</v>
      </c>
      <c r="K14" s="29">
        <f t="shared" si="0"/>
        <v>35</v>
      </c>
      <c r="L14" s="29">
        <f t="shared" si="0"/>
        <v>26</v>
      </c>
      <c r="M14" s="29">
        <f t="shared" si="0"/>
        <v>17</v>
      </c>
      <c r="N14" s="29">
        <f t="shared" si="0"/>
        <v>22</v>
      </c>
      <c r="O14" s="29">
        <f t="shared" si="0"/>
        <v>533</v>
      </c>
      <c r="P14" s="29">
        <f t="shared" si="0"/>
        <v>879</v>
      </c>
      <c r="Q14" s="29">
        <f t="shared" si="0"/>
        <v>1261</v>
      </c>
      <c r="R14" s="29">
        <f t="shared" si="0"/>
        <v>20</v>
      </c>
      <c r="S14" s="29">
        <f t="shared" si="0"/>
        <v>1</v>
      </c>
      <c r="T14" s="29">
        <f t="shared" si="0"/>
        <v>2</v>
      </c>
    </row>
    <row r="18" spans="1:1" x14ac:dyDescent="0.45">
      <c r="A18" t="s">
        <v>147</v>
      </c>
    </row>
    <row r="19" spans="1:1" x14ac:dyDescent="0.45">
      <c r="A19" t="s">
        <v>144</v>
      </c>
    </row>
    <row r="20" spans="1:1" x14ac:dyDescent="0.45">
      <c r="A20" t="s">
        <v>145</v>
      </c>
    </row>
  </sheetData>
  <phoneticPr fontId="2" type="noConversion"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44D2B-86EC-4F23-AD60-3172BFCB1196}">
  <dimension ref="A1:G251"/>
  <sheetViews>
    <sheetView tabSelected="1" zoomScale="56" zoomScaleNormal="75" workbookViewId="0">
      <selection activeCell="I39" sqref="I39"/>
    </sheetView>
  </sheetViews>
  <sheetFormatPr baseColWidth="10" defaultColWidth="11.46484375" defaultRowHeight="14.25" x14ac:dyDescent="0.45"/>
  <cols>
    <col min="1" max="1" width="23.796875" style="32" bestFit="1" customWidth="1"/>
    <col min="2" max="2" width="25.796875" style="32" bestFit="1" customWidth="1"/>
    <col min="3" max="3" width="4.53125" style="32" bestFit="1" customWidth="1"/>
    <col min="4" max="4" width="13.53125" style="32" bestFit="1" customWidth="1"/>
    <col min="5" max="5" width="25.53125" style="32" bestFit="1" customWidth="1"/>
    <col min="6" max="6" width="15.796875" style="32" bestFit="1" customWidth="1"/>
    <col min="7" max="7" width="15.19921875" style="32" bestFit="1" customWidth="1"/>
    <col min="8" max="8" width="22.19921875" style="32" bestFit="1" customWidth="1"/>
    <col min="9" max="9" width="23.86328125" style="32" bestFit="1" customWidth="1"/>
    <col min="10" max="40" width="25.33203125" style="32" bestFit="1" customWidth="1"/>
    <col min="41" max="41" width="22.53125" style="32" bestFit="1" customWidth="1"/>
    <col min="42" max="42" width="23.86328125" style="32" bestFit="1" customWidth="1"/>
    <col min="43" max="43" width="25.46484375" style="32" bestFit="1" customWidth="1"/>
    <col min="44" max="44" width="23.796875" style="32" bestFit="1" customWidth="1"/>
    <col min="45" max="45" width="27.6640625" style="32" bestFit="1" customWidth="1"/>
    <col min="46" max="46" width="26.86328125" style="32" bestFit="1" customWidth="1"/>
    <col min="47" max="47" width="24.86328125" style="32" bestFit="1" customWidth="1"/>
    <col min="48" max="48" width="26.6640625" style="32" bestFit="1" customWidth="1"/>
    <col min="49" max="49" width="17.86328125" style="32" bestFit="1" customWidth="1"/>
    <col min="50" max="50" width="19.33203125" style="32" bestFit="1" customWidth="1"/>
    <col min="51" max="51" width="20.6640625" style="32" bestFit="1" customWidth="1"/>
    <col min="52" max="52" width="19.1328125" style="32" bestFit="1" customWidth="1"/>
    <col min="53" max="53" width="22.86328125" style="32" bestFit="1" customWidth="1"/>
    <col min="54" max="54" width="21.86328125" style="32" bestFit="1" customWidth="1"/>
    <col min="55" max="55" width="20.33203125" style="32" bestFit="1" customWidth="1"/>
    <col min="56" max="56" width="22" style="32" bestFit="1" customWidth="1"/>
    <col min="57" max="16384" width="11.46484375" style="32"/>
  </cols>
  <sheetData>
    <row r="1" spans="1:7" x14ac:dyDescent="0.45">
      <c r="A1" s="42" t="s">
        <v>45</v>
      </c>
      <c r="B1" s="32" t="s">
        <v>149</v>
      </c>
    </row>
    <row r="2" spans="1:7" x14ac:dyDescent="0.45">
      <c r="A2" s="42" t="s">
        <v>0</v>
      </c>
      <c r="B2" s="32" t="s">
        <v>149</v>
      </c>
    </row>
    <row r="3" spans="1:7" x14ac:dyDescent="0.45">
      <c r="A3" s="42" t="s">
        <v>32</v>
      </c>
      <c r="B3" s="33">
        <v>3</v>
      </c>
    </row>
    <row r="5" spans="1:7" x14ac:dyDescent="0.45">
      <c r="B5" s="42" t="s">
        <v>150</v>
      </c>
    </row>
    <row r="6" spans="1:7" x14ac:dyDescent="0.45">
      <c r="A6" s="42" t="s">
        <v>151</v>
      </c>
      <c r="B6" s="32" t="s">
        <v>78</v>
      </c>
      <c r="C6" s="32" t="s">
        <v>44</v>
      </c>
      <c r="D6" s="32" t="s">
        <v>70</v>
      </c>
      <c r="E6" s="32" t="s">
        <v>77</v>
      </c>
      <c r="F6" s="32" t="s">
        <v>74</v>
      </c>
      <c r="G6" s="32" t="s">
        <v>152</v>
      </c>
    </row>
    <row r="7" spans="1:7" x14ac:dyDescent="0.45">
      <c r="A7" s="33" t="s">
        <v>153</v>
      </c>
      <c r="B7" s="32">
        <v>71</v>
      </c>
      <c r="C7" s="32">
        <v>60</v>
      </c>
      <c r="D7" s="32">
        <v>38</v>
      </c>
      <c r="E7" s="32">
        <v>44</v>
      </c>
      <c r="F7" s="32">
        <v>3</v>
      </c>
      <c r="G7" s="32">
        <v>216</v>
      </c>
    </row>
    <row r="8" spans="1:7" x14ac:dyDescent="0.45">
      <c r="A8" s="33" t="s">
        <v>154</v>
      </c>
      <c r="B8" s="32">
        <v>31</v>
      </c>
      <c r="C8" s="32">
        <v>5</v>
      </c>
      <c r="D8" s="32">
        <v>6</v>
      </c>
      <c r="E8" s="32">
        <v>1</v>
      </c>
      <c r="F8" s="32">
        <v>1</v>
      </c>
      <c r="G8" s="32">
        <v>44</v>
      </c>
    </row>
    <row r="9" spans="1:7" x14ac:dyDescent="0.45">
      <c r="A9" s="33" t="s">
        <v>155</v>
      </c>
      <c r="B9" s="32">
        <v>45</v>
      </c>
      <c r="C9" s="32">
        <v>119</v>
      </c>
      <c r="D9" s="32">
        <v>21</v>
      </c>
      <c r="E9" s="32">
        <v>5</v>
      </c>
      <c r="F9" s="32">
        <v>6</v>
      </c>
      <c r="G9" s="32">
        <v>196</v>
      </c>
    </row>
    <row r="10" spans="1:7" x14ac:dyDescent="0.45">
      <c r="A10" s="33" t="s">
        <v>156</v>
      </c>
      <c r="B10" s="32">
        <v>287</v>
      </c>
      <c r="C10" s="32">
        <v>47</v>
      </c>
      <c r="D10" s="32">
        <v>91</v>
      </c>
      <c r="E10" s="32">
        <v>16</v>
      </c>
      <c r="F10" s="32">
        <v>1</v>
      </c>
      <c r="G10" s="32">
        <v>442</v>
      </c>
    </row>
    <row r="11" spans="1:7" s="40" customFormat="1" x14ac:dyDescent="0.45">
      <c r="A11" s="41" t="s">
        <v>157</v>
      </c>
      <c r="B11" s="40">
        <v>4</v>
      </c>
      <c r="C11" s="40">
        <v>7</v>
      </c>
      <c r="D11" s="40">
        <v>6</v>
      </c>
      <c r="E11" s="40">
        <v>2</v>
      </c>
      <c r="F11" s="40">
        <v>3</v>
      </c>
      <c r="G11" s="40">
        <v>22</v>
      </c>
    </row>
    <row r="12" spans="1:7" x14ac:dyDescent="0.45">
      <c r="A12" s="33" t="s">
        <v>158</v>
      </c>
      <c r="B12" s="32">
        <v>131</v>
      </c>
      <c r="C12" s="32">
        <v>110</v>
      </c>
      <c r="D12" s="32">
        <v>77</v>
      </c>
      <c r="E12" s="32">
        <v>46</v>
      </c>
      <c r="F12" s="32">
        <v>3</v>
      </c>
      <c r="G12" s="32">
        <v>367</v>
      </c>
    </row>
    <row r="13" spans="1:7" x14ac:dyDescent="0.45">
      <c r="A13" s="33" t="s">
        <v>159</v>
      </c>
      <c r="B13" s="32">
        <v>4</v>
      </c>
      <c r="C13" s="32">
        <v>7</v>
      </c>
      <c r="D13" s="32">
        <v>6</v>
      </c>
      <c r="E13" s="32">
        <v>2</v>
      </c>
      <c r="F13" s="32">
        <v>3</v>
      </c>
      <c r="G13" s="32">
        <v>22</v>
      </c>
    </row>
    <row r="14" spans="1:7" x14ac:dyDescent="0.45">
      <c r="A14" s="33" t="s">
        <v>160</v>
      </c>
      <c r="B14" s="32">
        <v>4</v>
      </c>
      <c r="C14" s="32">
        <v>7</v>
      </c>
      <c r="D14" s="32">
        <v>6</v>
      </c>
      <c r="E14" s="32">
        <v>2</v>
      </c>
      <c r="F14" s="32">
        <v>3</v>
      </c>
      <c r="G14" s="32">
        <v>22</v>
      </c>
    </row>
    <row r="16" spans="1:7" x14ac:dyDescent="0.45">
      <c r="A16" s="32" t="s">
        <v>161</v>
      </c>
      <c r="B16" s="32" t="s">
        <v>162</v>
      </c>
      <c r="C16" s="32" t="s">
        <v>44</v>
      </c>
      <c r="D16" s="32" t="s">
        <v>163</v>
      </c>
      <c r="E16" s="32" t="s">
        <v>164</v>
      </c>
      <c r="F16" s="32" t="s">
        <v>165</v>
      </c>
      <c r="G16" s="32" t="s">
        <v>152</v>
      </c>
    </row>
    <row r="17" spans="1:7" x14ac:dyDescent="0.45">
      <c r="A17" s="32" t="s">
        <v>166</v>
      </c>
      <c r="B17" s="40">
        <v>6</v>
      </c>
      <c r="C17" s="40">
        <v>5</v>
      </c>
      <c r="D17" s="40">
        <v>6</v>
      </c>
      <c r="E17" s="40">
        <v>1</v>
      </c>
      <c r="F17" s="40">
        <v>4</v>
      </c>
      <c r="G17" s="40">
        <v>22</v>
      </c>
    </row>
    <row r="18" spans="1:7" x14ac:dyDescent="0.45">
      <c r="A18" s="32" t="s">
        <v>167</v>
      </c>
      <c r="B18" s="40">
        <v>5</v>
      </c>
      <c r="C18" s="40">
        <v>5</v>
      </c>
      <c r="D18" s="40">
        <v>5</v>
      </c>
      <c r="E18" s="40">
        <v>3</v>
      </c>
      <c r="F18" s="40">
        <v>4</v>
      </c>
      <c r="G18" s="40">
        <v>22</v>
      </c>
    </row>
    <row r="19" spans="1:7" x14ac:dyDescent="0.45">
      <c r="A19" s="32" t="s">
        <v>168</v>
      </c>
      <c r="B19" s="40">
        <v>4</v>
      </c>
      <c r="C19" s="40">
        <v>7</v>
      </c>
      <c r="D19" s="40">
        <v>6</v>
      </c>
      <c r="E19" s="40">
        <v>2</v>
      </c>
      <c r="F19" s="40">
        <v>3</v>
      </c>
      <c r="G19" s="40">
        <v>22</v>
      </c>
    </row>
    <row r="69" spans="1:1" x14ac:dyDescent="0.45">
      <c r="A69" s="34"/>
    </row>
    <row r="70" spans="1:1" x14ac:dyDescent="0.45">
      <c r="A70" s="36"/>
    </row>
    <row r="71" spans="1:1" x14ac:dyDescent="0.45">
      <c r="A71" s="35"/>
    </row>
    <row r="72" spans="1:1" x14ac:dyDescent="0.45">
      <c r="A72" s="34"/>
    </row>
    <row r="73" spans="1:1" x14ac:dyDescent="0.45">
      <c r="A73" s="37"/>
    </row>
    <row r="74" spans="1:1" x14ac:dyDescent="0.45">
      <c r="A74" s="36"/>
    </row>
    <row r="75" spans="1:1" x14ac:dyDescent="0.45">
      <c r="A75" s="35"/>
    </row>
    <row r="76" spans="1:1" x14ac:dyDescent="0.45">
      <c r="A76" s="34"/>
    </row>
    <row r="77" spans="1:1" x14ac:dyDescent="0.45">
      <c r="A77" s="36"/>
    </row>
    <row r="78" spans="1:1" x14ac:dyDescent="0.45">
      <c r="A78" s="35"/>
    </row>
    <row r="79" spans="1:1" x14ac:dyDescent="0.45">
      <c r="A79" s="34"/>
    </row>
    <row r="80" spans="1:1" x14ac:dyDescent="0.45">
      <c r="A80" s="36"/>
    </row>
    <row r="81" spans="1:1" x14ac:dyDescent="0.45">
      <c r="A81" s="35"/>
    </row>
    <row r="82" spans="1:1" x14ac:dyDescent="0.45">
      <c r="A82" s="34"/>
    </row>
    <row r="83" spans="1:1" x14ac:dyDescent="0.45">
      <c r="A83" s="38"/>
    </row>
    <row r="84" spans="1:1" x14ac:dyDescent="0.45">
      <c r="A84" s="37"/>
    </row>
    <row r="85" spans="1:1" x14ac:dyDescent="0.45">
      <c r="A85" s="36"/>
    </row>
    <row r="86" spans="1:1" x14ac:dyDescent="0.45">
      <c r="A86" s="35"/>
    </row>
    <row r="87" spans="1:1" x14ac:dyDescent="0.45">
      <c r="A87" s="34"/>
    </row>
    <row r="88" spans="1:1" x14ac:dyDescent="0.45">
      <c r="A88" s="36"/>
    </row>
    <row r="89" spans="1:1" x14ac:dyDescent="0.45">
      <c r="A89" s="35"/>
    </row>
    <row r="90" spans="1:1" x14ac:dyDescent="0.45">
      <c r="A90" s="34"/>
    </row>
    <row r="91" spans="1:1" x14ac:dyDescent="0.45">
      <c r="A91" s="36"/>
    </row>
    <row r="92" spans="1:1" x14ac:dyDescent="0.45">
      <c r="A92" s="35"/>
    </row>
    <row r="93" spans="1:1" x14ac:dyDescent="0.45">
      <c r="A93" s="34"/>
    </row>
    <row r="94" spans="1:1" x14ac:dyDescent="0.45">
      <c r="A94" s="36"/>
    </row>
    <row r="95" spans="1:1" x14ac:dyDescent="0.45">
      <c r="A95" s="35"/>
    </row>
    <row r="96" spans="1:1" x14ac:dyDescent="0.45">
      <c r="A96" s="34"/>
    </row>
    <row r="97" spans="1:1" x14ac:dyDescent="0.45">
      <c r="A97" s="36"/>
    </row>
    <row r="98" spans="1:1" x14ac:dyDescent="0.45">
      <c r="A98" s="35"/>
    </row>
    <row r="99" spans="1:1" x14ac:dyDescent="0.45">
      <c r="A99" s="34"/>
    </row>
    <row r="100" spans="1:1" x14ac:dyDescent="0.45">
      <c r="A100" s="37"/>
    </row>
    <row r="101" spans="1:1" x14ac:dyDescent="0.45">
      <c r="A101" s="36"/>
    </row>
    <row r="102" spans="1:1" x14ac:dyDescent="0.45">
      <c r="A102" s="35"/>
    </row>
    <row r="103" spans="1:1" x14ac:dyDescent="0.45">
      <c r="A103" s="34"/>
    </row>
    <row r="104" spans="1:1" x14ac:dyDescent="0.45">
      <c r="A104" s="36"/>
    </row>
    <row r="105" spans="1:1" x14ac:dyDescent="0.45">
      <c r="A105" s="35"/>
    </row>
    <row r="106" spans="1:1" x14ac:dyDescent="0.45">
      <c r="A106" s="34"/>
    </row>
    <row r="107" spans="1:1" x14ac:dyDescent="0.45">
      <c r="A107" s="36"/>
    </row>
    <row r="108" spans="1:1" x14ac:dyDescent="0.45">
      <c r="A108" s="35"/>
    </row>
    <row r="109" spans="1:1" x14ac:dyDescent="0.45">
      <c r="A109" s="34"/>
    </row>
    <row r="110" spans="1:1" x14ac:dyDescent="0.45">
      <c r="A110" s="37"/>
    </row>
    <row r="111" spans="1:1" x14ac:dyDescent="0.45">
      <c r="A111" s="36"/>
    </row>
    <row r="112" spans="1:1" x14ac:dyDescent="0.45">
      <c r="A112" s="35"/>
    </row>
    <row r="113" spans="1:1" x14ac:dyDescent="0.45">
      <c r="A113" s="34"/>
    </row>
    <row r="114" spans="1:1" x14ac:dyDescent="0.45">
      <c r="A114" s="36"/>
    </row>
    <row r="115" spans="1:1" x14ac:dyDescent="0.45">
      <c r="A115" s="35"/>
    </row>
    <row r="116" spans="1:1" x14ac:dyDescent="0.45">
      <c r="A116" s="34"/>
    </row>
    <row r="117" spans="1:1" x14ac:dyDescent="0.45">
      <c r="A117" s="36"/>
    </row>
    <row r="118" spans="1:1" x14ac:dyDescent="0.45">
      <c r="A118" s="35"/>
    </row>
    <row r="119" spans="1:1" x14ac:dyDescent="0.45">
      <c r="A119" s="34"/>
    </row>
    <row r="120" spans="1:1" x14ac:dyDescent="0.45">
      <c r="A120" s="36"/>
    </row>
    <row r="121" spans="1:1" x14ac:dyDescent="0.45">
      <c r="A121" s="35"/>
    </row>
    <row r="122" spans="1:1" x14ac:dyDescent="0.45">
      <c r="A122" s="34"/>
    </row>
    <row r="123" spans="1:1" x14ac:dyDescent="0.45">
      <c r="A123" s="37"/>
    </row>
    <row r="124" spans="1:1" x14ac:dyDescent="0.45">
      <c r="A124" s="36"/>
    </row>
    <row r="125" spans="1:1" x14ac:dyDescent="0.45">
      <c r="A125" s="35"/>
    </row>
    <row r="126" spans="1:1" x14ac:dyDescent="0.45">
      <c r="A126" s="34"/>
    </row>
    <row r="127" spans="1:1" x14ac:dyDescent="0.45">
      <c r="A127" s="36"/>
    </row>
    <row r="128" spans="1:1" x14ac:dyDescent="0.45">
      <c r="A128" s="35"/>
    </row>
    <row r="129" spans="1:1" x14ac:dyDescent="0.45">
      <c r="A129" s="34"/>
    </row>
    <row r="130" spans="1:1" x14ac:dyDescent="0.45">
      <c r="A130" s="36"/>
    </row>
    <row r="131" spans="1:1" x14ac:dyDescent="0.45">
      <c r="A131" s="35"/>
    </row>
    <row r="132" spans="1:1" x14ac:dyDescent="0.45">
      <c r="A132" s="34"/>
    </row>
    <row r="133" spans="1:1" x14ac:dyDescent="0.45">
      <c r="A133" s="39"/>
    </row>
    <row r="134" spans="1:1" x14ac:dyDescent="0.45">
      <c r="A134" s="38"/>
    </row>
    <row r="135" spans="1:1" x14ac:dyDescent="0.45">
      <c r="A135" s="37"/>
    </row>
    <row r="136" spans="1:1" x14ac:dyDescent="0.45">
      <c r="A136" s="36"/>
    </row>
    <row r="137" spans="1:1" x14ac:dyDescent="0.45">
      <c r="A137" s="35"/>
    </row>
    <row r="138" spans="1:1" x14ac:dyDescent="0.45">
      <c r="A138" s="34"/>
    </row>
    <row r="139" spans="1:1" x14ac:dyDescent="0.45">
      <c r="A139" s="36"/>
    </row>
    <row r="140" spans="1:1" x14ac:dyDescent="0.45">
      <c r="A140" s="35"/>
    </row>
    <row r="141" spans="1:1" x14ac:dyDescent="0.45">
      <c r="A141" s="34"/>
    </row>
    <row r="142" spans="1:1" x14ac:dyDescent="0.45">
      <c r="A142" s="37"/>
    </row>
    <row r="143" spans="1:1" x14ac:dyDescent="0.45">
      <c r="A143" s="36"/>
    </row>
    <row r="144" spans="1:1" x14ac:dyDescent="0.45">
      <c r="A144" s="35"/>
    </row>
    <row r="145" spans="1:1" x14ac:dyDescent="0.45">
      <c r="A145" s="34"/>
    </row>
    <row r="146" spans="1:1" x14ac:dyDescent="0.45">
      <c r="A146" s="36"/>
    </row>
    <row r="147" spans="1:1" x14ac:dyDescent="0.45">
      <c r="A147" s="35"/>
    </row>
    <row r="148" spans="1:1" x14ac:dyDescent="0.45">
      <c r="A148" s="34"/>
    </row>
    <row r="149" spans="1:1" x14ac:dyDescent="0.45">
      <c r="A149" s="36"/>
    </row>
    <row r="150" spans="1:1" x14ac:dyDescent="0.45">
      <c r="A150" s="35"/>
    </row>
    <row r="151" spans="1:1" x14ac:dyDescent="0.45">
      <c r="A151" s="34"/>
    </row>
    <row r="152" spans="1:1" x14ac:dyDescent="0.45">
      <c r="A152" s="36"/>
    </row>
    <row r="153" spans="1:1" x14ac:dyDescent="0.45">
      <c r="A153" s="35"/>
    </row>
    <row r="154" spans="1:1" x14ac:dyDescent="0.45">
      <c r="A154" s="34"/>
    </row>
    <row r="155" spans="1:1" x14ac:dyDescent="0.45">
      <c r="A155" s="36"/>
    </row>
    <row r="156" spans="1:1" x14ac:dyDescent="0.45">
      <c r="A156" s="35"/>
    </row>
    <row r="157" spans="1:1" x14ac:dyDescent="0.45">
      <c r="A157" s="34"/>
    </row>
    <row r="158" spans="1:1" x14ac:dyDescent="0.45">
      <c r="A158" s="36"/>
    </row>
    <row r="159" spans="1:1" x14ac:dyDescent="0.45">
      <c r="A159" s="35"/>
    </row>
    <row r="160" spans="1:1" x14ac:dyDescent="0.45">
      <c r="A160" s="34"/>
    </row>
    <row r="161" spans="1:1" x14ac:dyDescent="0.45">
      <c r="A161" s="37"/>
    </row>
    <row r="162" spans="1:1" x14ac:dyDescent="0.45">
      <c r="A162" s="36"/>
    </row>
    <row r="163" spans="1:1" x14ac:dyDescent="0.45">
      <c r="A163" s="35"/>
    </row>
    <row r="164" spans="1:1" x14ac:dyDescent="0.45">
      <c r="A164" s="34"/>
    </row>
    <row r="165" spans="1:1" x14ac:dyDescent="0.45">
      <c r="A165" s="36"/>
    </row>
    <row r="166" spans="1:1" x14ac:dyDescent="0.45">
      <c r="A166" s="35"/>
    </row>
    <row r="167" spans="1:1" x14ac:dyDescent="0.45">
      <c r="A167" s="34"/>
    </row>
    <row r="168" spans="1:1" x14ac:dyDescent="0.45">
      <c r="A168" s="36"/>
    </row>
    <row r="169" spans="1:1" x14ac:dyDescent="0.45">
      <c r="A169" s="35"/>
    </row>
    <row r="170" spans="1:1" x14ac:dyDescent="0.45">
      <c r="A170" s="34"/>
    </row>
    <row r="171" spans="1:1" x14ac:dyDescent="0.45">
      <c r="A171" s="37"/>
    </row>
    <row r="172" spans="1:1" x14ac:dyDescent="0.45">
      <c r="A172" s="36"/>
    </row>
    <row r="173" spans="1:1" x14ac:dyDescent="0.45">
      <c r="A173" s="35"/>
    </row>
    <row r="174" spans="1:1" x14ac:dyDescent="0.45">
      <c r="A174" s="34"/>
    </row>
    <row r="175" spans="1:1" x14ac:dyDescent="0.45">
      <c r="A175" s="36"/>
    </row>
    <row r="176" spans="1:1" x14ac:dyDescent="0.45">
      <c r="A176" s="35"/>
    </row>
    <row r="177" spans="1:1" x14ac:dyDescent="0.45">
      <c r="A177" s="34"/>
    </row>
    <row r="178" spans="1:1" x14ac:dyDescent="0.45">
      <c r="A178" s="37"/>
    </row>
    <row r="179" spans="1:1" x14ac:dyDescent="0.45">
      <c r="A179" s="36"/>
    </row>
    <row r="180" spans="1:1" x14ac:dyDescent="0.45">
      <c r="A180" s="35"/>
    </row>
    <row r="181" spans="1:1" x14ac:dyDescent="0.45">
      <c r="A181" s="34"/>
    </row>
    <row r="182" spans="1:1" x14ac:dyDescent="0.45">
      <c r="A182" s="36"/>
    </row>
    <row r="183" spans="1:1" x14ac:dyDescent="0.45">
      <c r="A183" s="35"/>
    </row>
    <row r="184" spans="1:1" x14ac:dyDescent="0.45">
      <c r="A184" s="34"/>
    </row>
    <row r="185" spans="1:1" x14ac:dyDescent="0.45">
      <c r="A185" s="38"/>
    </row>
    <row r="186" spans="1:1" x14ac:dyDescent="0.45">
      <c r="A186" s="37"/>
    </row>
    <row r="187" spans="1:1" x14ac:dyDescent="0.45">
      <c r="A187" s="36"/>
    </row>
    <row r="188" spans="1:1" x14ac:dyDescent="0.45">
      <c r="A188" s="35"/>
    </row>
    <row r="189" spans="1:1" x14ac:dyDescent="0.45">
      <c r="A189" s="34"/>
    </row>
    <row r="190" spans="1:1" x14ac:dyDescent="0.45">
      <c r="A190" s="36"/>
    </row>
    <row r="191" spans="1:1" x14ac:dyDescent="0.45">
      <c r="A191" s="35"/>
    </row>
    <row r="192" spans="1:1" x14ac:dyDescent="0.45">
      <c r="A192" s="34"/>
    </row>
    <row r="193" spans="1:1" x14ac:dyDescent="0.45">
      <c r="A193" s="36"/>
    </row>
    <row r="194" spans="1:1" x14ac:dyDescent="0.45">
      <c r="A194" s="35"/>
    </row>
    <row r="195" spans="1:1" x14ac:dyDescent="0.45">
      <c r="A195" s="34"/>
    </row>
    <row r="196" spans="1:1" x14ac:dyDescent="0.45">
      <c r="A196" s="36"/>
    </row>
    <row r="197" spans="1:1" x14ac:dyDescent="0.45">
      <c r="A197" s="35"/>
    </row>
    <row r="198" spans="1:1" x14ac:dyDescent="0.45">
      <c r="A198" s="34"/>
    </row>
    <row r="199" spans="1:1" x14ac:dyDescent="0.45">
      <c r="A199" s="36"/>
    </row>
    <row r="200" spans="1:1" x14ac:dyDescent="0.45">
      <c r="A200" s="35"/>
    </row>
    <row r="201" spans="1:1" x14ac:dyDescent="0.45">
      <c r="A201" s="34"/>
    </row>
    <row r="202" spans="1:1" x14ac:dyDescent="0.45">
      <c r="A202" s="37"/>
    </row>
    <row r="203" spans="1:1" x14ac:dyDescent="0.45">
      <c r="A203" s="36"/>
    </row>
    <row r="204" spans="1:1" x14ac:dyDescent="0.45">
      <c r="A204" s="35"/>
    </row>
    <row r="205" spans="1:1" x14ac:dyDescent="0.45">
      <c r="A205" s="34"/>
    </row>
    <row r="206" spans="1:1" x14ac:dyDescent="0.45">
      <c r="A206" s="36"/>
    </row>
    <row r="207" spans="1:1" x14ac:dyDescent="0.45">
      <c r="A207" s="35"/>
    </row>
    <row r="208" spans="1:1" x14ac:dyDescent="0.45">
      <c r="A208" s="34"/>
    </row>
    <row r="209" spans="1:1" x14ac:dyDescent="0.45">
      <c r="A209" s="36"/>
    </row>
    <row r="210" spans="1:1" x14ac:dyDescent="0.45">
      <c r="A210" s="35"/>
    </row>
    <row r="211" spans="1:1" x14ac:dyDescent="0.45">
      <c r="A211" s="34"/>
    </row>
    <row r="212" spans="1:1" x14ac:dyDescent="0.45">
      <c r="A212" s="36"/>
    </row>
    <row r="213" spans="1:1" x14ac:dyDescent="0.45">
      <c r="A213" s="35"/>
    </row>
    <row r="214" spans="1:1" x14ac:dyDescent="0.45">
      <c r="A214" s="34"/>
    </row>
    <row r="215" spans="1:1" x14ac:dyDescent="0.45">
      <c r="A215" s="37"/>
    </row>
    <row r="216" spans="1:1" x14ac:dyDescent="0.45">
      <c r="A216" s="36"/>
    </row>
    <row r="217" spans="1:1" x14ac:dyDescent="0.45">
      <c r="A217" s="35"/>
    </row>
    <row r="218" spans="1:1" x14ac:dyDescent="0.45">
      <c r="A218" s="34"/>
    </row>
    <row r="219" spans="1:1" x14ac:dyDescent="0.45">
      <c r="A219" s="36"/>
    </row>
    <row r="220" spans="1:1" x14ac:dyDescent="0.45">
      <c r="A220" s="35"/>
    </row>
    <row r="221" spans="1:1" x14ac:dyDescent="0.45">
      <c r="A221" s="34"/>
    </row>
    <row r="222" spans="1:1" x14ac:dyDescent="0.45">
      <c r="A222" s="36"/>
    </row>
    <row r="223" spans="1:1" x14ac:dyDescent="0.45">
      <c r="A223" s="35"/>
    </row>
    <row r="224" spans="1:1" x14ac:dyDescent="0.45">
      <c r="A224" s="34"/>
    </row>
    <row r="225" spans="1:1" x14ac:dyDescent="0.45">
      <c r="A225" s="36"/>
    </row>
    <row r="226" spans="1:1" x14ac:dyDescent="0.45">
      <c r="A226" s="35"/>
    </row>
    <row r="227" spans="1:1" x14ac:dyDescent="0.45">
      <c r="A227" s="34"/>
    </row>
    <row r="228" spans="1:1" x14ac:dyDescent="0.45">
      <c r="A228" s="36"/>
    </row>
    <row r="229" spans="1:1" x14ac:dyDescent="0.45">
      <c r="A229" s="35"/>
    </row>
    <row r="230" spans="1:1" x14ac:dyDescent="0.45">
      <c r="A230" s="34"/>
    </row>
    <row r="231" spans="1:1" x14ac:dyDescent="0.45">
      <c r="A231" s="37"/>
    </row>
    <row r="232" spans="1:1" x14ac:dyDescent="0.45">
      <c r="A232" s="36"/>
    </row>
    <row r="233" spans="1:1" x14ac:dyDescent="0.45">
      <c r="A233" s="35"/>
    </row>
    <row r="234" spans="1:1" x14ac:dyDescent="0.45">
      <c r="A234" s="34"/>
    </row>
    <row r="235" spans="1:1" x14ac:dyDescent="0.45">
      <c r="A235" s="37"/>
    </row>
    <row r="236" spans="1:1" x14ac:dyDescent="0.45">
      <c r="A236" s="36"/>
    </row>
    <row r="237" spans="1:1" x14ac:dyDescent="0.45">
      <c r="A237" s="35"/>
    </row>
    <row r="238" spans="1:1" x14ac:dyDescent="0.45">
      <c r="A238" s="34"/>
    </row>
    <row r="239" spans="1:1" x14ac:dyDescent="0.45">
      <c r="A239" s="36"/>
    </row>
    <row r="240" spans="1:1" x14ac:dyDescent="0.45">
      <c r="A240" s="35"/>
    </row>
    <row r="241" spans="1:1" x14ac:dyDescent="0.45">
      <c r="A241" s="34"/>
    </row>
    <row r="242" spans="1:1" x14ac:dyDescent="0.45">
      <c r="A242" s="36"/>
    </row>
    <row r="243" spans="1:1" x14ac:dyDescent="0.45">
      <c r="A243" s="35"/>
    </row>
    <row r="244" spans="1:1" x14ac:dyDescent="0.45">
      <c r="A244" s="34"/>
    </row>
    <row r="245" spans="1:1" x14ac:dyDescent="0.45">
      <c r="A245" s="33"/>
    </row>
    <row r="246" spans="1:1" x14ac:dyDescent="0.45">
      <c r="A246" s="38"/>
    </row>
    <row r="247" spans="1:1" x14ac:dyDescent="0.45">
      <c r="A247" s="37"/>
    </row>
    <row r="248" spans="1:1" x14ac:dyDescent="0.45">
      <c r="A248" s="36"/>
    </row>
    <row r="249" spans="1:1" x14ac:dyDescent="0.45">
      <c r="A249" s="35"/>
    </row>
    <row r="250" spans="1:1" x14ac:dyDescent="0.45">
      <c r="A250" s="34"/>
    </row>
    <row r="251" spans="1:1" x14ac:dyDescent="0.45">
      <c r="A251" s="33"/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Daten_Wehrenbach_2024</vt:lpstr>
      <vt:lpstr>2_Daten_transponiert</vt:lpstr>
      <vt:lpstr>Auswertung 1</vt:lpstr>
      <vt:lpstr>Auswertung 2</vt:lpstr>
    </vt:vector>
  </TitlesOfParts>
  <Company>ETH Zuerich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Neff</dc:creator>
  <cp:lastModifiedBy>Jan Hess</cp:lastModifiedBy>
  <dcterms:created xsi:type="dcterms:W3CDTF">2017-02-24T10:09:49Z</dcterms:created>
  <dcterms:modified xsi:type="dcterms:W3CDTF">2024-04-16T13:46:21Z</dcterms:modified>
</cp:coreProperties>
</file>